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erha\Downloads\"/>
    </mc:Choice>
  </mc:AlternateContent>
  <xr:revisionPtr revIDLastSave="0" documentId="8_{8E5D359D-B4A6-4537-AFBB-F278AC83235C}" xr6:coauthVersionLast="47" xr6:coauthVersionMax="47" xr10:uidLastSave="{00000000-0000-0000-0000-000000000000}"/>
  <workbookProtection workbookAlgorithmName="SHA-512" workbookHashValue="mHYyOWW0IxRHzhDjlGlRNA9w9P6oIXwoeuWFJplqqI/zrbj/e2s1OiyURcnwgA5srP3erQ+QYHt4yQJAH313Cg==" workbookSaltValue="GfgR2qKcKVQANQigv/C3FA==" workbookSpinCount="100000" lockStructure="1"/>
  <bookViews>
    <workbookView xWindow="-98" yWindow="-98" windowWidth="28996" windowHeight="15675" activeTab="1" xr2:uid="{00000000-000D-0000-FFFF-FFFF00000000}"/>
  </bookViews>
  <sheets>
    <sheet name="Vorderseite" sheetId="1" r:id="rId1"/>
    <sheet name="Rückseite" sheetId="4" r:id="rId2"/>
    <sheet name="Maske" sheetId="2" state="hidden" r:id="rId3"/>
    <sheet name="Berechnung" sheetId="3" state="hidden" r:id="rId4"/>
  </sheets>
  <definedNames>
    <definedName name="_xlnm.Print_Area" localSheetId="2">Maske!$A$1:$Q$14</definedName>
    <definedName name="_xlnm.Print_Area" localSheetId="1">Rückseite!$A$1:$Q$14</definedName>
    <definedName name="_xlnm.Print_Area" localSheetId="0">Vorderseite!$A$1:$AK$41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4" l="1"/>
  <c r="M14" i="4"/>
  <c r="B6" i="3" l="1"/>
  <c r="C6" i="3" l="1"/>
  <c r="G4" i="2"/>
  <c r="L6" i="2"/>
  <c r="B9" i="2"/>
  <c r="J6" i="2"/>
  <c r="K7" i="2"/>
  <c r="A12" i="2"/>
  <c r="H3" i="2"/>
  <c r="Q5" i="2"/>
  <c r="M5" i="2"/>
  <c r="C9" i="2"/>
  <c r="M6" i="2"/>
  <c r="L3" i="2"/>
  <c r="Q6" i="2"/>
  <c r="F9" i="2"/>
  <c r="M9" i="2"/>
  <c r="H11" i="2"/>
  <c r="B5" i="2"/>
  <c r="H1" i="2"/>
  <c r="I9" i="2"/>
  <c r="H9" i="2"/>
  <c r="D12" i="2"/>
  <c r="F1" i="2"/>
  <c r="B1" i="2"/>
  <c r="P4" i="2"/>
  <c r="M3" i="2"/>
  <c r="D10" i="2"/>
  <c r="H5" i="2"/>
  <c r="D7" i="2"/>
  <c r="G5" i="2"/>
  <c r="G1" i="2"/>
  <c r="K9" i="2"/>
  <c r="M11" i="2"/>
  <c r="G2" i="2"/>
  <c r="P6" i="2"/>
  <c r="P2" i="2"/>
  <c r="C3" i="2"/>
  <c r="A2" i="2"/>
  <c r="F4" i="2"/>
  <c r="J10" i="2"/>
  <c r="L7" i="2"/>
  <c r="G10" i="2"/>
  <c r="K10" i="2"/>
  <c r="A8" i="2"/>
  <c r="D1" i="2"/>
  <c r="L9" i="2"/>
  <c r="Q11" i="2"/>
  <c r="D11" i="2"/>
  <c r="H12" i="2"/>
  <c r="F7" i="2"/>
  <c r="K5" i="2"/>
  <c r="I7" i="2"/>
  <c r="D6" i="2"/>
  <c r="C1" i="2"/>
  <c r="F11" i="2"/>
  <c r="B12" i="2"/>
  <c r="P7" i="2"/>
  <c r="D4" i="2"/>
  <c r="J12" i="2"/>
  <c r="B11" i="2"/>
  <c r="A10" i="2"/>
  <c r="K6" i="2"/>
  <c r="M2" i="2"/>
  <c r="A11" i="2"/>
  <c r="A6" i="2"/>
  <c r="D8" i="2"/>
  <c r="F10" i="2"/>
  <c r="F12" i="2"/>
  <c r="L11" i="2"/>
  <c r="A4" i="2"/>
  <c r="B6" i="2"/>
  <c r="Q2" i="2"/>
  <c r="J1" i="2"/>
  <c r="A3" i="2"/>
  <c r="A5" i="2"/>
  <c r="C10" i="2"/>
  <c r="P8" i="2"/>
  <c r="Q8" i="2"/>
  <c r="P5" i="2"/>
  <c r="I11" i="2"/>
  <c r="G11" i="2"/>
  <c r="D5" i="2"/>
  <c r="B7" i="2"/>
  <c r="N1" i="2"/>
  <c r="P1" i="2"/>
  <c r="M4" i="2"/>
  <c r="C4" i="2"/>
  <c r="Q4" i="2"/>
  <c r="D2" i="2"/>
  <c r="I8" i="2"/>
  <c r="C5" i="2"/>
  <c r="F5" i="2"/>
  <c r="P10" i="2"/>
  <c r="L4" i="2"/>
  <c r="G12" i="2"/>
  <c r="I6" i="2"/>
  <c r="J3" i="2"/>
  <c r="A7" i="2"/>
  <c r="C12" i="2"/>
  <c r="I2" i="2"/>
  <c r="M1" i="2"/>
  <c r="I3" i="2"/>
  <c r="J11" i="2"/>
  <c r="C7" i="2"/>
  <c r="J4" i="2"/>
  <c r="F3" i="2"/>
  <c r="H4" i="2"/>
  <c r="C6" i="2"/>
  <c r="I10" i="2"/>
  <c r="L2" i="2"/>
  <c r="Q7" i="2"/>
  <c r="K8" i="2"/>
  <c r="M10" i="2"/>
  <c r="K3" i="2"/>
  <c r="O1" i="2"/>
  <c r="A1" i="2"/>
  <c r="B10" i="2"/>
  <c r="M8" i="2"/>
  <c r="G9" i="2"/>
  <c r="L8" i="2"/>
  <c r="H2" i="2"/>
  <c r="G3" i="2"/>
  <c r="Q12" i="2"/>
  <c r="D3" i="2"/>
  <c r="B8" i="2"/>
  <c r="F2" i="2"/>
  <c r="B2" i="2"/>
  <c r="C11" i="2"/>
  <c r="K1" i="2"/>
  <c r="L10" i="2"/>
  <c r="J5" i="2"/>
  <c r="P12" i="2"/>
  <c r="L1" i="2"/>
  <c r="P3" i="2"/>
  <c r="G7" i="2"/>
  <c r="F6" i="2"/>
  <c r="I12" i="2"/>
  <c r="Q10" i="2"/>
  <c r="A9" i="2"/>
  <c r="Q9" i="2"/>
  <c r="K4" i="2"/>
  <c r="H6" i="2"/>
  <c r="L12" i="2"/>
  <c r="J9" i="2"/>
  <c r="H7" i="2"/>
  <c r="H10" i="2"/>
  <c r="J8" i="2"/>
  <c r="P11" i="2"/>
  <c r="I4" i="2"/>
  <c r="C2" i="2"/>
  <c r="M12" i="2"/>
  <c r="L5" i="2"/>
  <c r="B4" i="2"/>
  <c r="J7" i="2"/>
  <c r="E1" i="2"/>
  <c r="C8" i="2"/>
  <c r="I5" i="2"/>
  <c r="F8" i="2"/>
  <c r="H8" i="2"/>
  <c r="B3" i="2"/>
  <c r="K2" i="2"/>
  <c r="G6" i="2"/>
  <c r="K11" i="2"/>
  <c r="Q3" i="2"/>
  <c r="J2" i="2"/>
  <c r="D9" i="2"/>
  <c r="P9" i="2"/>
  <c r="I1" i="2"/>
  <c r="M7" i="2"/>
  <c r="Q1" i="2"/>
  <c r="G8" i="2"/>
  <c r="K12" i="2"/>
  <c r="A11" i="3" l="1"/>
  <c r="D27" i="3"/>
  <c r="H27" i="3" s="1"/>
  <c r="P27" i="3"/>
  <c r="C27" i="3"/>
  <c r="G27" i="3" s="1"/>
  <c r="B27" i="3"/>
  <c r="F27" i="3" s="1"/>
  <c r="R33" i="3"/>
  <c r="Q29" i="3"/>
  <c r="R8" i="3"/>
  <c r="I8" i="3" s="1"/>
  <c r="Q25" i="3"/>
  <c r="Q30" i="3"/>
  <c r="R26" i="3"/>
  <c r="R27" i="3"/>
  <c r="A15" i="3"/>
  <c r="R29" i="3"/>
  <c r="Q28" i="3"/>
  <c r="Q27" i="3"/>
  <c r="A9" i="3"/>
  <c r="A16" i="3"/>
  <c r="A17" i="3"/>
  <c r="R14" i="3"/>
  <c r="I14" i="3" s="1"/>
  <c r="Q34" i="3"/>
  <c r="R18" i="3"/>
  <c r="I18" i="3" s="1"/>
  <c r="Q33" i="3"/>
  <c r="K35" i="3"/>
  <c r="J35" i="3"/>
  <c r="C35" i="3"/>
  <c r="G35" i="3" s="1"/>
  <c r="P35" i="3"/>
  <c r="D35" i="3"/>
  <c r="H35" i="3" s="1"/>
  <c r="B35" i="3"/>
  <c r="F35" i="3" s="1"/>
  <c r="A14" i="3"/>
  <c r="R28" i="3"/>
  <c r="Q26" i="3"/>
  <c r="B32" i="3"/>
  <c r="F32" i="3" s="1"/>
  <c r="C32" i="3"/>
  <c r="G32" i="3" s="1"/>
  <c r="D32" i="3"/>
  <c r="H32" i="3" s="1"/>
  <c r="K32" i="3"/>
  <c r="J32" i="3"/>
  <c r="P32" i="3"/>
  <c r="R30" i="3"/>
  <c r="R25" i="3"/>
  <c r="Q32" i="3"/>
  <c r="P25" i="3"/>
  <c r="J25" i="3"/>
  <c r="D25" i="3"/>
  <c r="H25" i="3" s="1"/>
  <c r="B25" i="3"/>
  <c r="F25" i="3" s="1"/>
  <c r="C25" i="3"/>
  <c r="G25" i="3" s="1"/>
  <c r="C29" i="3"/>
  <c r="G29" i="3" s="1"/>
  <c r="K29" i="3"/>
  <c r="J29" i="3"/>
  <c r="D29" i="3"/>
  <c r="H29" i="3" s="1"/>
  <c r="P29" i="3"/>
  <c r="B29" i="3"/>
  <c r="F29" i="3" s="1"/>
  <c r="A13" i="3"/>
  <c r="A8" i="3"/>
  <c r="R11" i="3"/>
  <c r="I11" i="3" s="1"/>
  <c r="A12" i="3"/>
  <c r="A10" i="3"/>
  <c r="R12" i="3"/>
  <c r="I12" i="3" s="1"/>
  <c r="R9" i="3"/>
  <c r="Q35" i="3"/>
  <c r="P30" i="3"/>
  <c r="D30" i="3"/>
  <c r="H30" i="3" s="1"/>
  <c r="B30" i="3"/>
  <c r="F30" i="3" s="1"/>
  <c r="J30" i="3"/>
  <c r="C30" i="3"/>
  <c r="G30" i="3" s="1"/>
  <c r="K30" i="3"/>
  <c r="R31" i="3"/>
  <c r="A18" i="3"/>
  <c r="P26" i="3"/>
  <c r="J26" i="3"/>
  <c r="K26" i="3"/>
  <c r="B26" i="3"/>
  <c r="F26" i="3" s="1"/>
  <c r="C26" i="3"/>
  <c r="G26" i="3" s="1"/>
  <c r="D26" i="3"/>
  <c r="H26" i="3" s="1"/>
  <c r="R34" i="3"/>
  <c r="B28" i="3"/>
  <c r="F28" i="3" s="1"/>
  <c r="C28" i="3"/>
  <c r="G28" i="3" s="1"/>
  <c r="P28" i="3"/>
  <c r="K28" i="3"/>
  <c r="D28" i="3"/>
  <c r="H28" i="3" s="1"/>
  <c r="J28" i="3"/>
  <c r="C33" i="3"/>
  <c r="G33" i="3" s="1"/>
  <c r="D33" i="3"/>
  <c r="H33" i="3" s="1"/>
  <c r="K33" i="3"/>
  <c r="B33" i="3"/>
  <c r="F33" i="3" s="1"/>
  <c r="P33" i="3"/>
  <c r="J33" i="3"/>
  <c r="R32" i="3"/>
  <c r="R15" i="3"/>
  <c r="I15" i="3" s="1"/>
  <c r="R16" i="3"/>
  <c r="I16" i="3" s="1"/>
  <c r="R10" i="3"/>
  <c r="R35" i="3"/>
  <c r="R17" i="3"/>
  <c r="I17" i="3" s="1"/>
  <c r="C31" i="3"/>
  <c r="G31" i="3" s="1"/>
  <c r="P31" i="3"/>
  <c r="D31" i="3"/>
  <c r="H31" i="3" s="1"/>
  <c r="K31" i="3"/>
  <c r="B31" i="3"/>
  <c r="F31" i="3" s="1"/>
  <c r="J31" i="3"/>
  <c r="Q31" i="3"/>
  <c r="D34" i="3"/>
  <c r="H34" i="3" s="1"/>
  <c r="B34" i="3"/>
  <c r="F34" i="3" s="1"/>
  <c r="P34" i="3"/>
  <c r="C34" i="3"/>
  <c r="G34" i="3" s="1"/>
  <c r="J34" i="3"/>
  <c r="K34" i="3"/>
  <c r="R13" i="3"/>
  <c r="I13" i="3" s="1"/>
  <c r="J27" i="3" l="1"/>
  <c r="K27" i="3"/>
  <c r="M26" i="3"/>
  <c r="O26" i="3" s="1"/>
  <c r="N3" i="4" s="1"/>
  <c r="S33" i="3"/>
  <c r="M30" i="3"/>
  <c r="O30" i="3" s="1"/>
  <c r="N7" i="4" s="1"/>
  <c r="K25" i="3"/>
  <c r="M25" i="3" s="1"/>
  <c r="O25" i="3" s="1"/>
  <c r="N2" i="4" s="1"/>
  <c r="M33" i="3"/>
  <c r="O33" i="3" s="1"/>
  <c r="N10" i="4" s="1"/>
  <c r="S26" i="3"/>
  <c r="M29" i="3"/>
  <c r="O29" i="3" s="1"/>
  <c r="N6" i="4" s="1"/>
  <c r="M35" i="3"/>
  <c r="O35" i="3" s="1"/>
  <c r="N12" i="4" s="1"/>
  <c r="M31" i="3"/>
  <c r="O31" i="3" s="1"/>
  <c r="N8" i="4" s="1"/>
  <c r="M28" i="3"/>
  <c r="O28" i="3" s="1"/>
  <c r="N5" i="4" s="1"/>
  <c r="M32" i="3"/>
  <c r="O32" i="3" s="1"/>
  <c r="N9" i="4" s="1"/>
  <c r="S29" i="3"/>
  <c r="M34" i="3"/>
  <c r="O34" i="3" s="1"/>
  <c r="N11" i="4" s="1"/>
  <c r="S34" i="3"/>
  <c r="S30" i="3"/>
  <c r="E8" i="4"/>
  <c r="O14" i="3"/>
  <c r="C14" i="3" s="1"/>
  <c r="F14" i="3" s="1"/>
  <c r="S27" i="3"/>
  <c r="O12" i="3"/>
  <c r="D12" i="3" s="1"/>
  <c r="G12" i="3" s="1"/>
  <c r="E6" i="4"/>
  <c r="E2" i="4"/>
  <c r="O8" i="3"/>
  <c r="B8" i="3" s="1"/>
  <c r="E8" i="3" s="1"/>
  <c r="E5" i="4"/>
  <c r="O11" i="3"/>
  <c r="B11" i="3" s="1"/>
  <c r="E11" i="3" s="1"/>
  <c r="O13" i="3"/>
  <c r="C13" i="3" s="1"/>
  <c r="F13" i="3" s="1"/>
  <c r="E7" i="4"/>
  <c r="O16" i="3"/>
  <c r="E10" i="4"/>
  <c r="S25" i="3"/>
  <c r="S35" i="3"/>
  <c r="O17" i="3"/>
  <c r="B17" i="3" s="1"/>
  <c r="E17" i="3" s="1"/>
  <c r="E11" i="4"/>
  <c r="O10" i="3"/>
  <c r="E4" i="4"/>
  <c r="S32" i="3"/>
  <c r="S31" i="3"/>
  <c r="O15" i="3"/>
  <c r="E9" i="4"/>
  <c r="S28" i="3"/>
  <c r="O9" i="3"/>
  <c r="C9" i="3" s="1"/>
  <c r="F9" i="3" s="1"/>
  <c r="E3" i="4"/>
  <c r="O18" i="3"/>
  <c r="E12" i="4"/>
  <c r="E5" i="2"/>
  <c r="E4" i="2"/>
  <c r="E3" i="2"/>
  <c r="E9" i="2"/>
  <c r="N8" i="2"/>
  <c r="E11" i="2"/>
  <c r="E2" i="2"/>
  <c r="N2" i="2"/>
  <c r="N3" i="2"/>
  <c r="N12" i="2"/>
  <c r="E12" i="2"/>
  <c r="N6" i="2"/>
  <c r="E6" i="2"/>
  <c r="N11" i="2"/>
  <c r="N10" i="2"/>
  <c r="E8" i="2"/>
  <c r="E10" i="2"/>
  <c r="E7" i="2"/>
  <c r="N5" i="2"/>
  <c r="N9" i="2"/>
  <c r="N7" i="2"/>
  <c r="M27" i="3" l="1"/>
  <c r="O27" i="3" s="1"/>
  <c r="N4" i="4" s="1"/>
  <c r="N14" i="4" s="1"/>
  <c r="C12" i="3"/>
  <c r="F12" i="3" s="1"/>
  <c r="C11" i="3"/>
  <c r="F11" i="3" s="1"/>
  <c r="D11" i="3"/>
  <c r="G11" i="3" s="1"/>
  <c r="D8" i="3"/>
  <c r="G8" i="3" s="1"/>
  <c r="C8" i="3"/>
  <c r="F8" i="3" s="1"/>
  <c r="A46" i="3"/>
  <c r="A47" i="3"/>
  <c r="C15" i="3"/>
  <c r="F15" i="3" s="1"/>
  <c r="C17" i="3"/>
  <c r="F17" i="3" s="1"/>
  <c r="B13" i="3"/>
  <c r="E13" i="3" s="1"/>
  <c r="A39" i="3"/>
  <c r="A43" i="3"/>
  <c r="A49" i="3"/>
  <c r="A41" i="3"/>
  <c r="B9" i="3"/>
  <c r="E9" i="3" s="1"/>
  <c r="A45" i="3"/>
  <c r="B18" i="3"/>
  <c r="E18" i="3" s="1"/>
  <c r="D9" i="3"/>
  <c r="G9" i="3" s="1"/>
  <c r="D15" i="3"/>
  <c r="G15" i="3" s="1"/>
  <c r="B10" i="3"/>
  <c r="E10" i="3" s="1"/>
  <c r="D17" i="3"/>
  <c r="G17" i="3" s="1"/>
  <c r="B16" i="3"/>
  <c r="E16" i="3" s="1"/>
  <c r="D13" i="3"/>
  <c r="G13" i="3" s="1"/>
  <c r="D18" i="3"/>
  <c r="G18" i="3" s="1"/>
  <c r="B15" i="3"/>
  <c r="E15" i="3" s="1"/>
  <c r="D10" i="3"/>
  <c r="G10" i="3" s="1"/>
  <c r="D16" i="3"/>
  <c r="G16" i="3" s="1"/>
  <c r="A42" i="3"/>
  <c r="C18" i="3"/>
  <c r="F18" i="3" s="1"/>
  <c r="C10" i="3"/>
  <c r="F10" i="3" s="1"/>
  <c r="C16" i="3"/>
  <c r="F16" i="3" s="1"/>
  <c r="B12" i="3"/>
  <c r="E12" i="3" s="1"/>
  <c r="B14" i="3"/>
  <c r="E14" i="3" s="1"/>
  <c r="A40" i="3"/>
  <c r="A48" i="3"/>
  <c r="A44" i="3"/>
  <c r="D14" i="3"/>
  <c r="G14" i="3" s="1"/>
  <c r="N4" i="2"/>
  <c r="H11" i="3" l="1"/>
  <c r="L11" i="3" s="1"/>
  <c r="H12" i="3"/>
  <c r="L12" i="3" s="1"/>
  <c r="H8" i="3"/>
  <c r="H16" i="3"/>
  <c r="L16" i="3" s="1"/>
  <c r="H13" i="3"/>
  <c r="L13" i="3" s="1"/>
  <c r="H17" i="3"/>
  <c r="L17" i="3" s="1"/>
  <c r="H9" i="3"/>
  <c r="H14" i="3"/>
  <c r="L14" i="3" s="1"/>
  <c r="H18" i="3"/>
  <c r="L18" i="3" s="1"/>
  <c r="H10" i="3"/>
  <c r="H15" i="3"/>
  <c r="L15" i="3" s="1"/>
  <c r="P14" i="4"/>
  <c r="I10" i="3" l="1"/>
  <c r="L10" i="3" s="1"/>
  <c r="O4" i="4" s="1"/>
  <c r="I9" i="3"/>
  <c r="L9" i="3" s="1"/>
  <c r="O3" i="4" s="1"/>
  <c r="O11" i="4"/>
  <c r="O9" i="4"/>
  <c r="O7" i="4"/>
  <c r="O10" i="4"/>
  <c r="O12" i="4"/>
  <c r="O8" i="4"/>
  <c r="O6" i="4"/>
  <c r="O5" i="4"/>
  <c r="L8" i="3"/>
  <c r="O2" i="4" s="1"/>
  <c r="O9" i="2"/>
  <c r="O6" i="2"/>
  <c r="O12" i="2"/>
  <c r="O7" i="2"/>
  <c r="O11" i="2"/>
  <c r="O8" i="2"/>
  <c r="O4" i="2"/>
  <c r="O2" i="2"/>
  <c r="O10" i="2"/>
  <c r="O5" i="2"/>
  <c r="O3" i="2"/>
  <c r="O14" i="4" l="1"/>
  <c r="G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Kepplinger Bernhard</author>
    <author>Tillian Heimo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Beginn der Dienstreise</t>
        </r>
        <r>
          <rPr>
            <sz val="9"/>
            <color indexed="81"/>
            <rFont val="Segoe UI"/>
            <family val="2"/>
          </rPr>
          <t xml:space="preserve">
Eingabeformat: TT.MM.JJJJ 
(z.B. 18.02.2025)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Bei öffentlichen Verkehrsmitteln fahrplanmäßige Abfahrt;
bei PKW-Benützung tatsächliche Abfahrtszeit.</t>
        </r>
        <r>
          <rPr>
            <sz val="9"/>
            <color indexed="81"/>
            <rFont val="Segoe UI"/>
            <family val="2"/>
          </rPr>
          <t xml:space="preserve">
Eingabeformat: hh:mm 
(z.B. 08:40)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Ende der Dienstreise</t>
        </r>
        <r>
          <rPr>
            <sz val="9"/>
            <color indexed="81"/>
            <rFont val="Segoe UI"/>
            <family val="2"/>
          </rPr>
          <t xml:space="preserve">
Eingabeformat: TT.MM.JJJJ
(z.B. 19.02.2025)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 xml:space="preserve">Bei öffentlichen Verkehrsmitteln fahrplanmäßige Ankunft;
bei PKW-Benützung tatsächliche Ankunftszeit.
</t>
        </r>
        <r>
          <rPr>
            <sz val="9"/>
            <color indexed="81"/>
            <rFont val="Segoe UI"/>
            <family val="2"/>
          </rPr>
          <t>Eingabeformat: hh:mm
(z.B. 17:55)</t>
        </r>
      </text>
    </comment>
    <comment ref="F1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Berechnung der Tagesgebühr gemäß Tarif I oder Tarif II
Tarif I: Dienstreisen außerhalb des politischen Bezirks
Tarif II: Dienstreisen innerhalb des politischen Bezirks
</t>
        </r>
        <r>
          <rPr>
            <b/>
            <u/>
            <sz val="9"/>
            <color indexed="81"/>
            <rFont val="Segoe UI"/>
            <family val="2"/>
          </rPr>
          <t>Achtung:</t>
        </r>
        <r>
          <rPr>
            <b/>
            <sz val="9"/>
            <color indexed="81"/>
            <rFont val="Segoe UI"/>
            <family val="2"/>
          </rPr>
          <t xml:space="preserve"> Die Stadt Salzburg und der Flachgau gelten iSd RGV als ein Bezirk!</t>
        </r>
        <r>
          <rPr>
            <sz val="9"/>
            <color indexed="81"/>
            <rFont val="Segoe UI"/>
            <family val="2"/>
          </rPr>
          <t xml:space="preserve">
Eingabeformat: 1 oder 2
(z.B. 1)</t>
        </r>
      </text>
    </comment>
    <comment ref="G1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Der Beförderungszuschuss kann nur geltend gemacht werden, wenn keine Fahrtkosten lt. Beleg, bzw. kein Kilometergeld für die PKW-Nutzung geltend gemacht werden.
Wird die Nutzung eines Massenverkehrsmittels wie z.B. Bus oder Bahn nachgewiesen (z.B. durch ein Klimaticket), besteht ein Anspruch auf erhöhten Beförderungszuschuss.</t>
        </r>
        <r>
          <rPr>
            <sz val="9"/>
            <color indexed="81"/>
            <rFont val="Segoe UI"/>
            <family val="2"/>
          </rPr>
          <t xml:space="preserve">
Eingabeformat: n oder e (normal oder erhöht)
(z.B. e)</t>
        </r>
      </text>
    </comment>
    <comment ref="H1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Wenn die Verrichtung der Dienstreise mit einem PKW genehmigt wurde.</t>
        </r>
        <r>
          <rPr>
            <sz val="9"/>
            <color indexed="81"/>
            <rFont val="Segoe UI"/>
            <family val="2"/>
          </rPr>
          <t xml:space="preserve">
Eingabeformat: ja</t>
        </r>
      </text>
    </comment>
    <comment ref="I1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Tatsächlich entstandene Reisekosten laut Beleg.</t>
        </r>
        <r>
          <rPr>
            <sz val="9"/>
            <color indexed="81"/>
            <rFont val="Segoe UI"/>
            <family val="2"/>
          </rPr>
          <t xml:space="preserve">
Eingabeformat: Betrag in EUR</t>
        </r>
      </text>
    </comment>
    <comment ref="J1" authorId="1" shapeId="0" xr:uid="{00000000-0006-0000-0100-000009000000}">
      <text>
        <r>
          <rPr>
            <b/>
            <sz val="9"/>
            <color indexed="81"/>
            <rFont val="Segoe UI"/>
            <family val="2"/>
          </rPr>
          <t>Tatsächlich entstandene Verpflegungskosten laut Beleg.</t>
        </r>
        <r>
          <rPr>
            <sz val="9"/>
            <color indexed="81"/>
            <rFont val="Segoe UI"/>
            <family val="2"/>
          </rPr>
          <t xml:space="preserve">
Eingabeformat: Betrag in EUR</t>
        </r>
      </text>
    </comment>
    <comment ref="M1" authorId="1" shapeId="0" xr:uid="{00000000-0006-0000-0100-00000A000000}">
      <text>
        <r>
          <rPr>
            <b/>
            <sz val="9"/>
            <color indexed="81"/>
            <rFont val="Segoe UI"/>
            <family val="2"/>
          </rPr>
          <t xml:space="preserve">Angabe der zurückgelegten Kilometer der Hin- und Rückreise
</t>
        </r>
        <r>
          <rPr>
            <b/>
            <u/>
            <sz val="9"/>
            <color indexed="81"/>
            <rFont val="Segoe UI"/>
            <family val="2"/>
          </rPr>
          <t>Achtung:</t>
        </r>
        <r>
          <rPr>
            <b/>
            <sz val="9"/>
            <color indexed="81"/>
            <rFont val="Segoe UI"/>
            <family val="2"/>
          </rPr>
          <t xml:space="preserve"> Die Angabe der Kilometer ist zwingend erforderlich beim Beförderungszuschuss, sowie bei der PKW Nutzung.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1" authorId="1" shapeId="0" xr:uid="{00000000-0006-0000-0100-00000B000000}">
      <text>
        <r>
          <rPr>
            <b/>
            <sz val="9"/>
            <color indexed="81"/>
            <rFont val="Segoe UI"/>
            <family val="2"/>
          </rPr>
          <t xml:space="preserve">Nächtigungskosten laut Beleg.
</t>
        </r>
        <r>
          <rPr>
            <sz val="9"/>
            <color indexed="81"/>
            <rFont val="Segoe UI"/>
            <family val="2"/>
          </rPr>
          <t>Eingabeformat: Betrag in EUR</t>
        </r>
      </text>
    </comment>
    <comment ref="Q1" authorId="1" shapeId="0" xr:uid="{00000000-0006-0000-0100-00000C000000}">
      <text>
        <r>
          <rPr>
            <b/>
            <sz val="9"/>
            <color indexed="81"/>
            <rFont val="Segoe UI"/>
            <family val="2"/>
          </rPr>
          <t xml:space="preserve">Sonstige Nebenkosten laut Beleg.
</t>
        </r>
        <r>
          <rPr>
            <sz val="9"/>
            <color indexed="81"/>
            <rFont val="Segoe UI"/>
            <family val="2"/>
          </rPr>
          <t xml:space="preserve">Eingabeformat: Betrag in EUR
</t>
        </r>
      </text>
    </comment>
  </commentList>
</comments>
</file>

<file path=xl/sharedStrings.xml><?xml version="1.0" encoding="utf-8"?>
<sst xmlns="http://schemas.openxmlformats.org/spreadsheetml/2006/main" count="45" uniqueCount="41">
  <si>
    <t>Reisekostenabrechnung</t>
  </si>
  <si>
    <t>Name:</t>
  </si>
  <si>
    <t>Anschrift:</t>
  </si>
  <si>
    <t>Von:</t>
  </si>
  <si>
    <t>Kilometer:</t>
  </si>
  <si>
    <t>Datum:</t>
  </si>
  <si>
    <t>Bis:</t>
  </si>
  <si>
    <t>Strecke:</t>
  </si>
  <si>
    <t>Fahrtkosten:</t>
  </si>
  <si>
    <t>Tagesgebühr:</t>
  </si>
  <si>
    <t>Summe:</t>
  </si>
  <si>
    <t>Betrag:</t>
  </si>
  <si>
    <t>GA. Nr.:</t>
  </si>
  <si>
    <t>PNr.:</t>
  </si>
  <si>
    <t>SVNr.:</t>
  </si>
  <si>
    <t>Kontrolle:</t>
  </si>
  <si>
    <t>Unterschrift:</t>
  </si>
  <si>
    <t>Eingabe:</t>
  </si>
  <si>
    <t>Konto:</t>
  </si>
  <si>
    <t>Dauer:</t>
  </si>
  <si>
    <t>Für Bedienstete:</t>
  </si>
  <si>
    <t>Für die Bildungsdirektion:</t>
  </si>
  <si>
    <t>normal</t>
  </si>
  <si>
    <t>erhöht</t>
  </si>
  <si>
    <t>pkw</t>
  </si>
  <si>
    <t>max normal</t>
  </si>
  <si>
    <t>max erhöht</t>
  </si>
  <si>
    <t>Tarif (1/2):</t>
  </si>
  <si>
    <t>PKW (ja):</t>
  </si>
  <si>
    <t>Beförderungszuschuss (n/e):</t>
  </si>
  <si>
    <t>Fahrtkosten laut Beleg:</t>
  </si>
  <si>
    <t>Verpflegung laut Beleg:</t>
  </si>
  <si>
    <t>Grund der Dienstreise:</t>
  </si>
  <si>
    <t>test</t>
  </si>
  <si>
    <t>BD - Präs/3 (Bundespersonal)</t>
  </si>
  <si>
    <t>Nächtigungskosten:</t>
  </si>
  <si>
    <t>Nebenkosten:</t>
  </si>
  <si>
    <t>Für die Schulleitung:</t>
  </si>
  <si>
    <t>SKZ.:</t>
  </si>
  <si>
    <t>Schule:</t>
  </si>
  <si>
    <t>Stand: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</si>
</sst>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11"/>
      <name val="Corbel"/>
      <family val="2"/>
    </font>
    <font>
      <sz val="1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3" fillId="0" borderId="0" xfId="0" applyFont="1" applyAlignment="1">
      <alignment horizontal="left"/>
    </xf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2" fillId="0" borderId="8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/>
    <xf numFmtId="0" fontId="3" fillId="0" borderId="0" xfId="0" applyFont="1" applyAlignment="1">
      <alignment horizontal="left" textRotation="45"/>
    </xf>
    <xf numFmtId="0" fontId="3" fillId="0" borderId="0" xfId="0" applyFont="1" applyAlignment="1">
      <alignment horizontal="center" textRotation="4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textRotation="45"/>
    </xf>
    <xf numFmtId="0" fontId="2" fillId="0" borderId="0" xfId="0" applyFont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textRotation="45"/>
    </xf>
    <xf numFmtId="0" fontId="7" fillId="0" borderId="0" xfId="0" applyFont="1" applyAlignment="1">
      <alignment horizontal="left" textRotation="45" wrapText="1"/>
    </xf>
    <xf numFmtId="0" fontId="7" fillId="0" borderId="0" xfId="0" applyFont="1"/>
    <xf numFmtId="17" fontId="8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Border="1" applyAlignment="1">
      <alignment horizontal="left"/>
    </xf>
  </cellXfs>
  <cellStyles count="1">
    <cellStyle name="Standard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21</xdr:col>
      <xdr:colOff>171979</xdr:colOff>
      <xdr:row>3</xdr:row>
      <xdr:rowOff>152506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3791479" cy="762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46"/>
  <sheetViews>
    <sheetView showGridLines="0" topLeftCell="A30" workbookViewId="0">
      <selection activeCell="G8" sqref="G8:AJ8"/>
    </sheetView>
  </sheetViews>
  <sheetFormatPr baseColWidth="10" defaultColWidth="2.6640625" defaultRowHeight="14.25" x14ac:dyDescent="0.45"/>
  <cols>
    <col min="1" max="1" width="2.6640625" style="7"/>
    <col min="2" max="2" width="2.6640625" style="6"/>
    <col min="3" max="16384" width="2.6640625" style="7"/>
  </cols>
  <sheetData>
    <row r="2" spans="1:37" ht="23.25" x14ac:dyDescent="0.7">
      <c r="W2" s="8"/>
      <c r="X2" s="51" t="s">
        <v>0</v>
      </c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45">
      <c r="X3" s="52" t="s">
        <v>34</v>
      </c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6" spans="1:37" x14ac:dyDescent="0.45">
      <c r="B6" s="6" t="s">
        <v>20</v>
      </c>
    </row>
    <row r="7" spans="1:37" x14ac:dyDescent="0.4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6"/>
    </row>
    <row r="8" spans="1:37" x14ac:dyDescent="0.45">
      <c r="A8" s="17"/>
      <c r="B8" s="53" t="s">
        <v>1</v>
      </c>
      <c r="C8" s="53"/>
      <c r="D8" s="53"/>
      <c r="E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18"/>
    </row>
    <row r="9" spans="1:37" x14ac:dyDescent="0.45">
      <c r="A9" s="1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8"/>
    </row>
    <row r="10" spans="1:37" x14ac:dyDescent="0.45">
      <c r="A10" s="17"/>
      <c r="B10" s="53" t="s">
        <v>2</v>
      </c>
      <c r="C10" s="53"/>
      <c r="D10" s="53"/>
      <c r="E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18"/>
    </row>
    <row r="11" spans="1:37" x14ac:dyDescent="0.45">
      <c r="A11" s="1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8"/>
    </row>
    <row r="12" spans="1:37" x14ac:dyDescent="0.45">
      <c r="A12" s="17"/>
      <c r="B12" s="53" t="s">
        <v>14</v>
      </c>
      <c r="C12" s="53"/>
      <c r="D12" s="53"/>
      <c r="E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18"/>
    </row>
    <row r="13" spans="1:37" x14ac:dyDescent="0.45">
      <c r="A13" s="1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8"/>
    </row>
    <row r="14" spans="1:37" x14ac:dyDescent="0.45">
      <c r="A14" s="17"/>
      <c r="B14" s="53" t="s">
        <v>13</v>
      </c>
      <c r="C14" s="53"/>
      <c r="D14" s="53"/>
      <c r="E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18"/>
    </row>
    <row r="15" spans="1:37" x14ac:dyDescent="0.45">
      <c r="A15" s="1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9"/>
    </row>
    <row r="16" spans="1:37" x14ac:dyDescent="0.45">
      <c r="A16" s="17"/>
      <c r="B16" s="6" t="s">
        <v>39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19"/>
    </row>
    <row r="17" spans="1:37" x14ac:dyDescent="0.45">
      <c r="A17" s="1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9"/>
    </row>
    <row r="18" spans="1:37" x14ac:dyDescent="0.45">
      <c r="A18" s="17"/>
      <c r="B18" s="6" t="s">
        <v>38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19"/>
    </row>
    <row r="19" spans="1:37" x14ac:dyDescent="0.45">
      <c r="A19" s="1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9"/>
    </row>
    <row r="20" spans="1:37" x14ac:dyDescent="0.45">
      <c r="A20" s="1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9"/>
    </row>
    <row r="21" spans="1:37" x14ac:dyDescent="0.45">
      <c r="A21" s="17"/>
      <c r="B21" s="53" t="s">
        <v>5</v>
      </c>
      <c r="C21" s="53"/>
      <c r="D21" s="53"/>
      <c r="E21" s="53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6"/>
      <c r="T21" s="53" t="s">
        <v>16</v>
      </c>
      <c r="U21" s="53"/>
      <c r="V21" s="53"/>
      <c r="W21" s="53"/>
      <c r="X21" s="53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19"/>
    </row>
    <row r="22" spans="1:37" x14ac:dyDescent="0.45">
      <c r="A22" s="20"/>
      <c r="B22" s="21"/>
      <c r="C22" s="22"/>
      <c r="D22" s="22"/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</row>
    <row r="23" spans="1:37" x14ac:dyDescent="0.45"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6"/>
    </row>
    <row r="24" spans="1:37" x14ac:dyDescent="0.45">
      <c r="B24" s="6" t="s">
        <v>37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6"/>
    </row>
    <row r="25" spans="1:37" x14ac:dyDescent="0.45">
      <c r="A25" s="13"/>
      <c r="B25" s="14"/>
      <c r="C25" s="15"/>
      <c r="D25" s="15"/>
      <c r="E25" s="15"/>
      <c r="F25" s="1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</row>
    <row r="26" spans="1:37" x14ac:dyDescent="0.45">
      <c r="A26" s="17"/>
      <c r="B26" s="53" t="s">
        <v>5</v>
      </c>
      <c r="C26" s="53"/>
      <c r="D26" s="53"/>
      <c r="E26" s="53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6"/>
      <c r="T26" s="53" t="s">
        <v>16</v>
      </c>
      <c r="U26" s="53"/>
      <c r="V26" s="53"/>
      <c r="W26" s="53"/>
      <c r="X26" s="53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19"/>
    </row>
    <row r="27" spans="1:37" x14ac:dyDescent="0.45">
      <c r="A27" s="20"/>
      <c r="B27" s="21"/>
      <c r="C27" s="22"/>
      <c r="D27" s="22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4"/>
    </row>
    <row r="28" spans="1:37" x14ac:dyDescent="0.45"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6"/>
    </row>
    <row r="29" spans="1:37" x14ac:dyDescent="0.45">
      <c r="B29" s="49" t="s">
        <v>21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6"/>
    </row>
    <row r="30" spans="1:37" x14ac:dyDescent="0.45">
      <c r="A30" s="13"/>
      <c r="B30" s="14"/>
      <c r="C30" s="15"/>
      <c r="D30" s="15"/>
      <c r="E30" s="15"/>
      <c r="F30" s="1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6"/>
    </row>
    <row r="31" spans="1:37" x14ac:dyDescent="0.45">
      <c r="A31" s="17"/>
      <c r="B31" s="53" t="s">
        <v>18</v>
      </c>
      <c r="C31" s="53"/>
      <c r="D31" s="53"/>
      <c r="E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19"/>
    </row>
    <row r="32" spans="1:37" x14ac:dyDescent="0.45">
      <c r="A32" s="17"/>
      <c r="B32" s="12"/>
      <c r="C32" s="12"/>
      <c r="D32" s="12"/>
      <c r="E32" s="12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9"/>
    </row>
    <row r="33" spans="1:37" x14ac:dyDescent="0.45">
      <c r="A33" s="17"/>
      <c r="B33" s="53" t="s">
        <v>12</v>
      </c>
      <c r="C33" s="53"/>
      <c r="D33" s="53"/>
      <c r="E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18"/>
    </row>
    <row r="34" spans="1:37" x14ac:dyDescent="0.45">
      <c r="A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8"/>
    </row>
    <row r="35" spans="1:37" x14ac:dyDescent="0.45">
      <c r="A35" s="17"/>
      <c r="B35" s="53" t="s">
        <v>11</v>
      </c>
      <c r="C35" s="53"/>
      <c r="D35" s="53"/>
      <c r="E35" s="53"/>
      <c r="G35" s="56" t="str">
        <f ca="1">IF(SUM(Rückseite!N14:Q14)&lt;&gt;0,SUM(Rückseite!N14:Q14),"")</f>
        <v/>
      </c>
      <c r="H35" s="56"/>
      <c r="I35" s="56"/>
      <c r="J35" s="56"/>
      <c r="AK35" s="18"/>
    </row>
    <row r="36" spans="1:37" x14ac:dyDescent="0.45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7"/>
    </row>
    <row r="37" spans="1:37" x14ac:dyDescent="0.45"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9" spans="1:37" x14ac:dyDescent="0.45">
      <c r="B39" s="53" t="s">
        <v>17</v>
      </c>
      <c r="C39" s="53"/>
      <c r="D39" s="53"/>
      <c r="E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Z39" s="6"/>
      <c r="AA39" s="6"/>
      <c r="AB39" s="6"/>
      <c r="AC39" s="6"/>
      <c r="AD39" s="6"/>
      <c r="AF39" s="6"/>
      <c r="AG39" s="6"/>
      <c r="AH39" s="6"/>
      <c r="AI39" s="6"/>
      <c r="AJ39" s="6"/>
    </row>
    <row r="41" spans="1:37" x14ac:dyDescent="0.45">
      <c r="B41" s="53" t="s">
        <v>15</v>
      </c>
      <c r="C41" s="53"/>
      <c r="D41" s="53"/>
      <c r="E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6" spans="1:37" x14ac:dyDescent="0.45"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</sheetData>
  <sheetProtection algorithmName="SHA-512" hashValue="YUH8BQVR/tazV7IFNl//mV/q/s93oLtZS7NXBOE3LBZCC7G6EFsUeDEMqmogxN3xNSEnxBPEilyQ6TbDKyOrrA==" saltValue="Rc7pI+rVBCAIN9qpXTonWw==" spinCount="100000" sheet="1" selectLockedCells="1"/>
  <mergeCells count="30">
    <mergeCell ref="G26:R26"/>
    <mergeCell ref="T26:X26"/>
    <mergeCell ref="Y26:AJ26"/>
    <mergeCell ref="G39:R39"/>
    <mergeCell ref="G16:AJ16"/>
    <mergeCell ref="G18:AJ18"/>
    <mergeCell ref="G41:R41"/>
    <mergeCell ref="B8:E8"/>
    <mergeCell ref="B10:E10"/>
    <mergeCell ref="B12:E12"/>
    <mergeCell ref="G8:AJ8"/>
    <mergeCell ref="G10:AJ10"/>
    <mergeCell ref="G12:AJ12"/>
    <mergeCell ref="B41:E41"/>
    <mergeCell ref="B33:E33"/>
    <mergeCell ref="G33:AJ33"/>
    <mergeCell ref="B39:E39"/>
    <mergeCell ref="B35:E35"/>
    <mergeCell ref="G35:J35"/>
    <mergeCell ref="B31:E31"/>
    <mergeCell ref="G31:AJ31"/>
    <mergeCell ref="B26:E26"/>
    <mergeCell ref="X2:AK2"/>
    <mergeCell ref="X3:AK3"/>
    <mergeCell ref="B21:E21"/>
    <mergeCell ref="Y21:AJ21"/>
    <mergeCell ref="G21:R21"/>
    <mergeCell ref="T21:X21"/>
    <mergeCell ref="B14:E14"/>
    <mergeCell ref="G14:AJ14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tabSelected="1" workbookViewId="0">
      <selection activeCell="A2" sqref="A2"/>
    </sheetView>
  </sheetViews>
  <sheetFormatPr baseColWidth="10" defaultColWidth="10.6640625" defaultRowHeight="14.25" x14ac:dyDescent="0.45"/>
  <cols>
    <col min="1" max="1" width="11.6640625" style="31" customWidth="1"/>
    <col min="2" max="2" width="6.6640625" style="31" customWidth="1"/>
    <col min="3" max="3" width="11.6640625" style="31" customWidth="1"/>
    <col min="4" max="4" width="6.6640625" style="31" customWidth="1"/>
    <col min="5" max="5" width="9.6640625" style="31" customWidth="1"/>
    <col min="6" max="8" width="6.6640625" style="31" customWidth="1"/>
    <col min="9" max="10" width="10.6640625" style="31" customWidth="1"/>
    <col min="11" max="12" width="30.6640625" style="31" customWidth="1"/>
    <col min="13" max="16384" width="10.6640625" style="31"/>
  </cols>
  <sheetData>
    <row r="1" spans="1:17" s="29" customFormat="1" ht="106.15" x14ac:dyDescent="0.45">
      <c r="A1" s="28" t="s">
        <v>5</v>
      </c>
      <c r="B1" s="28" t="s">
        <v>3</v>
      </c>
      <c r="C1" s="28" t="s">
        <v>5</v>
      </c>
      <c r="D1" s="28" t="s">
        <v>6</v>
      </c>
      <c r="E1" s="28" t="s">
        <v>19</v>
      </c>
      <c r="F1" s="47" t="s">
        <v>27</v>
      </c>
      <c r="G1" s="47" t="s">
        <v>29</v>
      </c>
      <c r="H1" s="47" t="s">
        <v>28</v>
      </c>
      <c r="I1" s="48" t="s">
        <v>30</v>
      </c>
      <c r="J1" s="48" t="s">
        <v>31</v>
      </c>
      <c r="K1" s="47" t="s">
        <v>32</v>
      </c>
      <c r="L1" s="28" t="s">
        <v>7</v>
      </c>
      <c r="M1" s="28" t="s">
        <v>4</v>
      </c>
      <c r="N1" s="28" t="s">
        <v>8</v>
      </c>
      <c r="O1" s="28" t="s">
        <v>9</v>
      </c>
      <c r="P1" s="28" t="s">
        <v>35</v>
      </c>
      <c r="Q1" s="28" t="s">
        <v>36</v>
      </c>
    </row>
    <row r="2" spans="1:17" s="30" customFormat="1" ht="30" customHeight="1" x14ac:dyDescent="0.45">
      <c r="A2" s="1"/>
      <c r="B2" s="2"/>
      <c r="C2" s="1"/>
      <c r="D2" s="2"/>
      <c r="E2" s="41" t="str">
        <f ca="1">IF(Berechnung!R8&gt;0,Berechnung!R8,"")</f>
        <v/>
      </c>
      <c r="F2" s="10"/>
      <c r="G2" s="10"/>
      <c r="H2" s="10"/>
      <c r="I2" s="5"/>
      <c r="J2" s="46"/>
      <c r="K2" s="3"/>
      <c r="L2" s="3"/>
      <c r="M2" s="4"/>
      <c r="N2" s="42" t="str">
        <f ca="1">IF(Berechnung!O25&gt;0,Berechnung!O25,"")</f>
        <v/>
      </c>
      <c r="O2" s="42" t="str">
        <f ca="1">Berechnung!L8</f>
        <v/>
      </c>
      <c r="P2" s="5"/>
      <c r="Q2" s="5"/>
    </row>
    <row r="3" spans="1:17" s="30" customFormat="1" ht="30" customHeight="1" x14ac:dyDescent="0.45">
      <c r="A3" s="1"/>
      <c r="B3" s="2"/>
      <c r="C3" s="1"/>
      <c r="D3" s="2"/>
      <c r="E3" s="41" t="str">
        <f ca="1">IF(Berechnung!R9&gt;0,Berechnung!R9,"")</f>
        <v/>
      </c>
      <c r="F3" s="10"/>
      <c r="G3" s="10"/>
      <c r="H3" s="10"/>
      <c r="I3" s="5"/>
      <c r="J3" s="46"/>
      <c r="K3" s="3"/>
      <c r="L3" s="3"/>
      <c r="M3" s="4"/>
      <c r="N3" s="42" t="str">
        <f ca="1">IF(Berechnung!O26&gt;0,Berechnung!O26,"")</f>
        <v/>
      </c>
      <c r="O3" s="42" t="str">
        <f ca="1">Berechnung!L9</f>
        <v/>
      </c>
      <c r="P3" s="5"/>
      <c r="Q3" s="5"/>
    </row>
    <row r="4" spans="1:17" s="30" customFormat="1" ht="30" customHeight="1" x14ac:dyDescent="0.45">
      <c r="A4" s="1"/>
      <c r="B4" s="2"/>
      <c r="C4" s="1"/>
      <c r="D4" s="2"/>
      <c r="E4" s="41" t="str">
        <f ca="1">IF(Berechnung!R10&gt;0,Berechnung!R10,"")</f>
        <v/>
      </c>
      <c r="F4" s="10"/>
      <c r="G4" s="10"/>
      <c r="H4" s="10"/>
      <c r="I4" s="5"/>
      <c r="J4" s="46"/>
      <c r="K4" s="3"/>
      <c r="L4" s="3"/>
      <c r="M4" s="4"/>
      <c r="N4" s="42" t="str">
        <f ca="1">IF(Berechnung!O27&gt;0,Berechnung!O27,"")</f>
        <v/>
      </c>
      <c r="O4" s="42" t="str">
        <f ca="1">Berechnung!L10</f>
        <v/>
      </c>
      <c r="P4" s="5"/>
      <c r="Q4" s="5"/>
    </row>
    <row r="5" spans="1:17" s="30" customFormat="1" ht="30" customHeight="1" x14ac:dyDescent="0.45">
      <c r="A5" s="1"/>
      <c r="B5" s="2"/>
      <c r="C5" s="1"/>
      <c r="D5" s="2"/>
      <c r="E5" s="41" t="str">
        <f ca="1">IF(Berechnung!R11&gt;0,Berechnung!R11,"")</f>
        <v/>
      </c>
      <c r="F5" s="10"/>
      <c r="G5" s="10"/>
      <c r="H5" s="10"/>
      <c r="I5" s="5"/>
      <c r="J5" s="46"/>
      <c r="K5" s="3"/>
      <c r="L5" s="3"/>
      <c r="M5" s="4"/>
      <c r="N5" s="42" t="str">
        <f ca="1">IF(Berechnung!O28&gt;0,Berechnung!O28,"")</f>
        <v/>
      </c>
      <c r="O5" s="42" t="str">
        <f ca="1">Berechnung!L11</f>
        <v/>
      </c>
      <c r="P5" s="5"/>
      <c r="Q5" s="5"/>
    </row>
    <row r="6" spans="1:17" s="30" customFormat="1" ht="30" customHeight="1" x14ac:dyDescent="0.45">
      <c r="A6" s="1"/>
      <c r="B6" s="2"/>
      <c r="C6" s="1"/>
      <c r="D6" s="2"/>
      <c r="E6" s="41" t="str">
        <f ca="1">IF(Berechnung!R12&gt;0,Berechnung!R12,"")</f>
        <v/>
      </c>
      <c r="F6" s="10"/>
      <c r="G6" s="10"/>
      <c r="H6" s="10"/>
      <c r="I6" s="5"/>
      <c r="J6" s="46"/>
      <c r="K6" s="3"/>
      <c r="L6" s="3"/>
      <c r="M6" s="4"/>
      <c r="N6" s="42" t="str">
        <f ca="1">IF(Berechnung!O29&gt;0,Berechnung!O29,"")</f>
        <v/>
      </c>
      <c r="O6" s="42" t="str">
        <f ca="1">Berechnung!L12</f>
        <v/>
      </c>
      <c r="P6" s="5"/>
      <c r="Q6" s="5"/>
    </row>
    <row r="7" spans="1:17" s="30" customFormat="1" ht="30" customHeight="1" x14ac:dyDescent="0.45">
      <c r="A7" s="1"/>
      <c r="B7" s="2"/>
      <c r="C7" s="1"/>
      <c r="D7" s="2"/>
      <c r="E7" s="41" t="str">
        <f ca="1">IF(Berechnung!R13&gt;0,Berechnung!R13,"")</f>
        <v/>
      </c>
      <c r="F7" s="10"/>
      <c r="G7" s="10"/>
      <c r="H7" s="10"/>
      <c r="I7" s="5"/>
      <c r="J7" s="46"/>
      <c r="K7" s="3"/>
      <c r="L7" s="3"/>
      <c r="M7" s="4"/>
      <c r="N7" s="42" t="str">
        <f ca="1">IF(Berechnung!O30&gt;0,Berechnung!O30,"")</f>
        <v/>
      </c>
      <c r="O7" s="42" t="str">
        <f ca="1">Berechnung!L13</f>
        <v/>
      </c>
      <c r="P7" s="5"/>
      <c r="Q7" s="5"/>
    </row>
    <row r="8" spans="1:17" s="30" customFormat="1" ht="30" customHeight="1" x14ac:dyDescent="0.45">
      <c r="A8" s="1"/>
      <c r="B8" s="2"/>
      <c r="C8" s="45"/>
      <c r="D8" s="2"/>
      <c r="E8" s="41" t="str">
        <f ca="1">IF(Berechnung!R14&gt;0,Berechnung!R14,"")</f>
        <v/>
      </c>
      <c r="F8" s="10"/>
      <c r="G8" s="10"/>
      <c r="H8" s="10"/>
      <c r="I8" s="5"/>
      <c r="J8" s="46"/>
      <c r="K8" s="3"/>
      <c r="L8" s="3"/>
      <c r="M8" s="4"/>
      <c r="N8" s="42" t="str">
        <f ca="1">IF(Berechnung!O31&gt;0,Berechnung!O31,"")</f>
        <v/>
      </c>
      <c r="O8" s="42" t="str">
        <f ca="1">Berechnung!L14</f>
        <v/>
      </c>
      <c r="P8" s="5"/>
      <c r="Q8" s="5"/>
    </row>
    <row r="9" spans="1:17" s="30" customFormat="1" ht="30" customHeight="1" x14ac:dyDescent="0.45">
      <c r="A9" s="1"/>
      <c r="B9" s="2"/>
      <c r="C9" s="1"/>
      <c r="D9" s="2"/>
      <c r="E9" s="41" t="str">
        <f ca="1">IF(Berechnung!R15&gt;0,Berechnung!R15,"")</f>
        <v/>
      </c>
      <c r="F9" s="10"/>
      <c r="G9" s="10"/>
      <c r="H9" s="10"/>
      <c r="I9" s="5"/>
      <c r="J9" s="46"/>
      <c r="K9" s="3"/>
      <c r="L9" s="3"/>
      <c r="M9" s="4"/>
      <c r="N9" s="42" t="str">
        <f ca="1">IF(Berechnung!O32&gt;0,Berechnung!O32,"")</f>
        <v/>
      </c>
      <c r="O9" s="42" t="str">
        <f ca="1">Berechnung!L15</f>
        <v/>
      </c>
      <c r="P9" s="5"/>
      <c r="Q9" s="5"/>
    </row>
    <row r="10" spans="1:17" s="30" customFormat="1" ht="30" customHeight="1" x14ac:dyDescent="0.45">
      <c r="A10" s="1"/>
      <c r="B10" s="2"/>
      <c r="C10" s="1"/>
      <c r="D10" s="2"/>
      <c r="E10" s="41" t="str">
        <f ca="1">IF(Berechnung!R16&gt;0,Berechnung!R16,"")</f>
        <v/>
      </c>
      <c r="F10" s="10"/>
      <c r="G10" s="10"/>
      <c r="H10" s="10"/>
      <c r="I10" s="5"/>
      <c r="J10" s="46"/>
      <c r="K10" s="3"/>
      <c r="L10" s="3"/>
      <c r="M10" s="4"/>
      <c r="N10" s="42" t="str">
        <f ca="1">IF(Berechnung!O33&gt;0,Berechnung!O33,"")</f>
        <v/>
      </c>
      <c r="O10" s="42" t="str">
        <f ca="1">Berechnung!L16</f>
        <v/>
      </c>
      <c r="P10" s="5"/>
      <c r="Q10" s="5"/>
    </row>
    <row r="11" spans="1:17" s="30" customFormat="1" ht="30" customHeight="1" x14ac:dyDescent="0.45">
      <c r="A11" s="1"/>
      <c r="B11" s="2"/>
      <c r="C11" s="1"/>
      <c r="D11" s="2"/>
      <c r="E11" s="41" t="str">
        <f ca="1">IF(Berechnung!R17&gt;0,Berechnung!R17,"")</f>
        <v/>
      </c>
      <c r="F11" s="10"/>
      <c r="G11" s="10"/>
      <c r="H11" s="10"/>
      <c r="I11" s="5"/>
      <c r="J11" s="46"/>
      <c r="K11" s="3"/>
      <c r="L11" s="3"/>
      <c r="M11" s="4"/>
      <c r="N11" s="42" t="str">
        <f ca="1">IF(Berechnung!O34&gt;0,Berechnung!O34,"")</f>
        <v/>
      </c>
      <c r="O11" s="42" t="str">
        <f ca="1">Berechnung!L17</f>
        <v/>
      </c>
      <c r="P11" s="5"/>
      <c r="Q11" s="5"/>
    </row>
    <row r="12" spans="1:17" s="30" customFormat="1" ht="30" customHeight="1" x14ac:dyDescent="0.45">
      <c r="A12" s="1"/>
      <c r="B12" s="2"/>
      <c r="C12" s="1"/>
      <c r="D12" s="2"/>
      <c r="E12" s="41" t="str">
        <f ca="1">IF(Berechnung!R18&gt;0,Berechnung!R18,"")</f>
        <v/>
      </c>
      <c r="F12" s="10"/>
      <c r="G12" s="10"/>
      <c r="H12" s="10"/>
      <c r="I12" s="5"/>
      <c r="J12" s="46"/>
      <c r="K12" s="3"/>
      <c r="L12" s="3"/>
      <c r="M12" s="4"/>
      <c r="N12" s="42" t="str">
        <f ca="1">IF(Berechnung!O35&gt;0,Berechnung!O35,"")</f>
        <v/>
      </c>
      <c r="O12" s="42" t="str">
        <f ca="1">Berechnung!L18</f>
        <v/>
      </c>
      <c r="P12" s="5"/>
      <c r="Q12" s="5"/>
    </row>
    <row r="13" spans="1:17" ht="30" customHeight="1" x14ac:dyDescent="0.45">
      <c r="A13" s="50" t="s">
        <v>40</v>
      </c>
      <c r="M13" s="32"/>
      <c r="N13" s="33"/>
      <c r="O13" s="33"/>
      <c r="P13" s="33"/>
      <c r="Q13" s="33"/>
    </row>
    <row r="14" spans="1:17" ht="30" customHeight="1" x14ac:dyDescent="0.45">
      <c r="L14" s="34" t="s">
        <v>10</v>
      </c>
      <c r="M14" s="43" t="str">
        <f>IF(SUM(M2:M12)&gt;0,SUM(M2:M12),"")</f>
        <v/>
      </c>
      <c r="N14" s="44" t="str">
        <f t="shared" ref="N14:Q14" ca="1" si="0">IF(SUM(N2:N12)&gt;0,SUM(N2:N12),"")</f>
        <v/>
      </c>
      <c r="O14" s="44" t="str">
        <f t="shared" ca="1" si="0"/>
        <v/>
      </c>
      <c r="P14" s="44" t="str">
        <f ca="1">IF(SUM(Berechnung!A39:A49)&gt;0,SUM(Berechnung!A39:A49),"")</f>
        <v/>
      </c>
      <c r="Q14" s="44" t="str">
        <f t="shared" si="0"/>
        <v/>
      </c>
    </row>
  </sheetData>
  <sheetProtection algorithmName="SHA-512" hashValue="Z8GQke9aob7EKXjLD4FW7obxbZ6HxI/K1KdN9WR80B6MPlbDW8Zdc663UEvNtvEPRLL60Aesn3QfUTygR8e6vw==" saltValue="wQ0FQyOh9G7Mt/naXgZ3zQ==" spinCount="100000" sheet="1" selectLockedCells="1"/>
  <pageMargins left="0.25" right="0.25" top="0.75" bottom="0.75" header="0.3" footer="0.3"/>
  <pageSetup paperSize="9" scale="7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299D976-A8D4-49B6-A6CE-5C3D490C341F}">
            <xm:f>Berechnung!$S25</xm:f>
            <x14:dxf>
              <fill>
                <patternFill>
                  <bgColor theme="5" tint="0.39994506668294322"/>
                </patternFill>
              </fill>
            </x14:dxf>
          </x14:cfRule>
          <xm:sqref>G2:I12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"/>
  <sheetViews>
    <sheetView workbookViewId="0">
      <selection activeCell="I2" sqref="I2"/>
    </sheetView>
  </sheetViews>
  <sheetFormatPr baseColWidth="10" defaultColWidth="10.6640625" defaultRowHeight="14.25" x14ac:dyDescent="0.45"/>
  <cols>
    <col min="1" max="1" width="11.6640625" style="7" customWidth="1"/>
    <col min="2" max="2" width="6.6640625" style="7" customWidth="1"/>
    <col min="3" max="3" width="11.6640625" style="7" customWidth="1"/>
    <col min="4" max="4" width="6.6640625" style="7" customWidth="1"/>
    <col min="5" max="5" width="9.6640625" style="7" customWidth="1"/>
    <col min="6" max="17" width="6.6640625" style="7" customWidth="1"/>
    <col min="18" max="16384" width="10.6640625" style="7"/>
  </cols>
  <sheetData>
    <row r="1" spans="1:17" s="39" customFormat="1" ht="102.4" x14ac:dyDescent="0.45">
      <c r="A1" s="39" t="str">
        <f ca="1">INDIRECT(ADDRESS(ROW(),COLUMN(),1,1,"Rückseite"))</f>
        <v>Datum:</v>
      </c>
      <c r="B1" s="39" t="str">
        <f t="shared" ref="B1:Q12" ca="1" si="0">INDIRECT(ADDRESS(ROW(),COLUMN(),1,1,"Rückseite"))</f>
        <v>Von:</v>
      </c>
      <c r="C1" s="39" t="str">
        <f t="shared" ca="1" si="0"/>
        <v>Datum:</v>
      </c>
      <c r="D1" s="39" t="str">
        <f t="shared" ca="1" si="0"/>
        <v>Bis:</v>
      </c>
      <c r="E1" s="39" t="str">
        <f t="shared" ca="1" si="0"/>
        <v>Dauer:</v>
      </c>
      <c r="F1" s="39" t="str">
        <f t="shared" ca="1" si="0"/>
        <v>Tarif (1/2):</v>
      </c>
      <c r="G1" s="39" t="str">
        <f t="shared" ca="1" si="0"/>
        <v>Beförderungszuschuss (n/e):</v>
      </c>
      <c r="H1" s="39" t="str">
        <f t="shared" ca="1" si="0"/>
        <v>PKW (ja):</v>
      </c>
      <c r="I1" s="39" t="str">
        <f t="shared" ca="1" si="0"/>
        <v>Fahrtkosten laut Beleg:</v>
      </c>
      <c r="J1" s="39" t="str">
        <f t="shared" ca="1" si="0"/>
        <v>Verpflegung laut Beleg:</v>
      </c>
      <c r="K1" s="39" t="str">
        <f t="shared" ca="1" si="0"/>
        <v>Grund der Dienstreise:</v>
      </c>
      <c r="L1" s="39" t="str">
        <f t="shared" ca="1" si="0"/>
        <v>Strecke:</v>
      </c>
      <c r="M1" s="39" t="str">
        <f t="shared" ca="1" si="0"/>
        <v>Kilometer:</v>
      </c>
      <c r="N1" s="39" t="str">
        <f t="shared" ca="1" si="0"/>
        <v>Fahrtkosten:</v>
      </c>
      <c r="O1" s="39" t="str">
        <f t="shared" ca="1" si="0"/>
        <v>Tagesgebühr:</v>
      </c>
      <c r="P1" s="39" t="str">
        <f t="shared" ca="1" si="0"/>
        <v>Nächtigungskosten:</v>
      </c>
      <c r="Q1" s="39" t="str">
        <f t="shared" ca="1" si="0"/>
        <v>Nebenkosten:</v>
      </c>
    </row>
    <row r="2" spans="1:17" s="40" customFormat="1" ht="30" customHeight="1" x14ac:dyDescent="0.45">
      <c r="A2" s="7">
        <f t="shared" ref="A2:A12" ca="1" si="1">INDIRECT(ADDRESS(ROW(),COLUMN(),1,1,"Rückseite"))</f>
        <v>0</v>
      </c>
      <c r="B2" s="7">
        <f t="shared" ca="1" si="0"/>
        <v>0</v>
      </c>
      <c r="C2" s="7">
        <f t="shared" ca="1" si="0"/>
        <v>0</v>
      </c>
      <c r="D2" s="7">
        <f t="shared" ca="1" si="0"/>
        <v>0</v>
      </c>
      <c r="E2" s="7" t="str">
        <f t="shared" ca="1" si="0"/>
        <v/>
      </c>
      <c r="F2" s="7">
        <f t="shared" ca="1" si="0"/>
        <v>0</v>
      </c>
      <c r="G2" s="7">
        <f t="shared" ca="1" si="0"/>
        <v>0</v>
      </c>
      <c r="H2" s="7">
        <f t="shared" ca="1" si="0"/>
        <v>0</v>
      </c>
      <c r="I2" s="7">
        <f t="shared" ca="1" si="0"/>
        <v>0</v>
      </c>
      <c r="J2" s="7">
        <f t="shared" ca="1" si="0"/>
        <v>0</v>
      </c>
      <c r="K2" s="7">
        <f t="shared" ca="1" si="0"/>
        <v>0</v>
      </c>
      <c r="L2" s="7">
        <f t="shared" ca="1" si="0"/>
        <v>0</v>
      </c>
      <c r="M2" s="7">
        <f t="shared" ca="1" si="0"/>
        <v>0</v>
      </c>
      <c r="N2" s="7" t="str">
        <f t="shared" ca="1" si="0"/>
        <v/>
      </c>
      <c r="O2" s="7" t="str">
        <f t="shared" ca="1" si="0"/>
        <v/>
      </c>
      <c r="P2" s="7">
        <f t="shared" ca="1" si="0"/>
        <v>0</v>
      </c>
      <c r="Q2" s="7">
        <f t="shared" ca="1" si="0"/>
        <v>0</v>
      </c>
    </row>
    <row r="3" spans="1:17" s="40" customFormat="1" ht="30" customHeight="1" x14ac:dyDescent="0.45">
      <c r="A3" s="7">
        <f t="shared" ca="1" si="1"/>
        <v>0</v>
      </c>
      <c r="B3" s="7">
        <f t="shared" ca="1" si="0"/>
        <v>0</v>
      </c>
      <c r="C3" s="7">
        <f t="shared" ca="1" si="0"/>
        <v>0</v>
      </c>
      <c r="D3" s="7">
        <f t="shared" ca="1" si="0"/>
        <v>0</v>
      </c>
      <c r="E3" s="7" t="str">
        <f t="shared" ca="1" si="0"/>
        <v/>
      </c>
      <c r="F3" s="7">
        <f t="shared" ca="1" si="0"/>
        <v>0</v>
      </c>
      <c r="G3" s="7">
        <f t="shared" ca="1" si="0"/>
        <v>0</v>
      </c>
      <c r="H3" s="7">
        <f t="shared" ca="1" si="0"/>
        <v>0</v>
      </c>
      <c r="I3" s="7">
        <f t="shared" ca="1" si="0"/>
        <v>0</v>
      </c>
      <c r="J3" s="7">
        <f t="shared" ca="1" si="0"/>
        <v>0</v>
      </c>
      <c r="K3" s="7">
        <f t="shared" ca="1" si="0"/>
        <v>0</v>
      </c>
      <c r="L3" s="7">
        <f t="shared" ca="1" si="0"/>
        <v>0</v>
      </c>
      <c r="M3" s="7">
        <f t="shared" ca="1" si="0"/>
        <v>0</v>
      </c>
      <c r="N3" s="7" t="str">
        <f t="shared" ca="1" si="0"/>
        <v/>
      </c>
      <c r="O3" s="7" t="str">
        <f t="shared" ca="1" si="0"/>
        <v/>
      </c>
      <c r="P3" s="7">
        <f t="shared" ca="1" si="0"/>
        <v>0</v>
      </c>
      <c r="Q3" s="7">
        <f t="shared" ca="1" si="0"/>
        <v>0</v>
      </c>
    </row>
    <row r="4" spans="1:17" s="40" customFormat="1" ht="30" customHeight="1" x14ac:dyDescent="0.45">
      <c r="A4" s="7">
        <f t="shared" ca="1" si="1"/>
        <v>0</v>
      </c>
      <c r="B4" s="7">
        <f t="shared" ca="1" si="0"/>
        <v>0</v>
      </c>
      <c r="C4" s="7">
        <f t="shared" ca="1" si="0"/>
        <v>0</v>
      </c>
      <c r="D4" s="7">
        <f t="shared" ca="1" si="0"/>
        <v>0</v>
      </c>
      <c r="E4" s="7" t="str">
        <f t="shared" ca="1" si="0"/>
        <v/>
      </c>
      <c r="F4" s="7">
        <f t="shared" ca="1" si="0"/>
        <v>0</v>
      </c>
      <c r="G4" s="7">
        <f t="shared" ca="1" si="0"/>
        <v>0</v>
      </c>
      <c r="H4" s="7">
        <f t="shared" ca="1" si="0"/>
        <v>0</v>
      </c>
      <c r="I4" s="7">
        <f t="shared" ca="1" si="0"/>
        <v>0</v>
      </c>
      <c r="J4" s="7">
        <f t="shared" ca="1" si="0"/>
        <v>0</v>
      </c>
      <c r="K4" s="7">
        <f t="shared" ca="1" si="0"/>
        <v>0</v>
      </c>
      <c r="L4" s="7">
        <f t="shared" ca="1" si="0"/>
        <v>0</v>
      </c>
      <c r="M4" s="7">
        <f t="shared" ca="1" si="0"/>
        <v>0</v>
      </c>
      <c r="N4" s="7" t="str">
        <f t="shared" ca="1" si="0"/>
        <v/>
      </c>
      <c r="O4" s="7" t="str">
        <f t="shared" ca="1" si="0"/>
        <v/>
      </c>
      <c r="P4" s="7">
        <f t="shared" ca="1" si="0"/>
        <v>0</v>
      </c>
      <c r="Q4" s="7">
        <f t="shared" ca="1" si="0"/>
        <v>0</v>
      </c>
    </row>
    <row r="5" spans="1:17" s="40" customFormat="1" ht="30" customHeight="1" x14ac:dyDescent="0.45">
      <c r="A5" s="7">
        <f t="shared" ca="1" si="1"/>
        <v>0</v>
      </c>
      <c r="B5" s="7">
        <f t="shared" ca="1" si="0"/>
        <v>0</v>
      </c>
      <c r="C5" s="7">
        <f t="shared" ca="1" si="0"/>
        <v>0</v>
      </c>
      <c r="D5" s="7">
        <f t="shared" ca="1" si="0"/>
        <v>0</v>
      </c>
      <c r="E5" s="7" t="str">
        <f t="shared" ca="1" si="0"/>
        <v/>
      </c>
      <c r="F5" s="7">
        <f t="shared" ca="1" si="0"/>
        <v>0</v>
      </c>
      <c r="G5" s="7">
        <f t="shared" ca="1" si="0"/>
        <v>0</v>
      </c>
      <c r="H5" s="7">
        <f t="shared" ca="1" si="0"/>
        <v>0</v>
      </c>
      <c r="I5" s="7">
        <f t="shared" ca="1" si="0"/>
        <v>0</v>
      </c>
      <c r="J5" s="7">
        <f t="shared" ca="1" si="0"/>
        <v>0</v>
      </c>
      <c r="K5" s="7">
        <f t="shared" ca="1" si="0"/>
        <v>0</v>
      </c>
      <c r="L5" s="7">
        <f t="shared" ca="1" si="0"/>
        <v>0</v>
      </c>
      <c r="M5" s="7">
        <f t="shared" ca="1" si="0"/>
        <v>0</v>
      </c>
      <c r="N5" s="7" t="str">
        <f t="shared" ca="1" si="0"/>
        <v/>
      </c>
      <c r="O5" s="7" t="str">
        <f t="shared" ca="1" si="0"/>
        <v/>
      </c>
      <c r="P5" s="7">
        <f t="shared" ca="1" si="0"/>
        <v>0</v>
      </c>
      <c r="Q5" s="7">
        <f t="shared" ca="1" si="0"/>
        <v>0</v>
      </c>
    </row>
    <row r="6" spans="1:17" s="40" customFormat="1" ht="30" customHeight="1" x14ac:dyDescent="0.45">
      <c r="A6" s="7">
        <f t="shared" ca="1" si="1"/>
        <v>0</v>
      </c>
      <c r="B6" s="7">
        <f t="shared" ca="1" si="0"/>
        <v>0</v>
      </c>
      <c r="C6" s="7">
        <f t="shared" ca="1" si="0"/>
        <v>0</v>
      </c>
      <c r="D6" s="7">
        <f t="shared" ca="1" si="0"/>
        <v>0</v>
      </c>
      <c r="E6" s="7" t="str">
        <f t="shared" ca="1" si="0"/>
        <v/>
      </c>
      <c r="F6" s="7">
        <f t="shared" ca="1" si="0"/>
        <v>0</v>
      </c>
      <c r="G6" s="7">
        <f t="shared" ca="1" si="0"/>
        <v>0</v>
      </c>
      <c r="H6" s="7">
        <f t="shared" ca="1" si="0"/>
        <v>0</v>
      </c>
      <c r="I6" s="7">
        <f t="shared" ca="1" si="0"/>
        <v>0</v>
      </c>
      <c r="J6" s="7">
        <f t="shared" ca="1" si="0"/>
        <v>0</v>
      </c>
      <c r="K6" s="7">
        <f t="shared" ca="1" si="0"/>
        <v>0</v>
      </c>
      <c r="L6" s="7">
        <f t="shared" ca="1" si="0"/>
        <v>0</v>
      </c>
      <c r="M6" s="7">
        <f t="shared" ca="1" si="0"/>
        <v>0</v>
      </c>
      <c r="N6" s="7" t="str">
        <f t="shared" ca="1" si="0"/>
        <v/>
      </c>
      <c r="O6" s="7" t="str">
        <f t="shared" ca="1" si="0"/>
        <v/>
      </c>
      <c r="P6" s="7">
        <f t="shared" ca="1" si="0"/>
        <v>0</v>
      </c>
      <c r="Q6" s="7">
        <f t="shared" ca="1" si="0"/>
        <v>0</v>
      </c>
    </row>
    <row r="7" spans="1:17" s="40" customFormat="1" ht="30" customHeight="1" x14ac:dyDescent="0.45">
      <c r="A7" s="7">
        <f t="shared" ca="1" si="1"/>
        <v>0</v>
      </c>
      <c r="B7" s="7">
        <f t="shared" ca="1" si="0"/>
        <v>0</v>
      </c>
      <c r="C7" s="7">
        <f t="shared" ca="1" si="0"/>
        <v>0</v>
      </c>
      <c r="D7" s="7">
        <f t="shared" ca="1" si="0"/>
        <v>0</v>
      </c>
      <c r="E7" s="7" t="str">
        <f t="shared" ca="1" si="0"/>
        <v/>
      </c>
      <c r="F7" s="7">
        <f t="shared" ca="1" si="0"/>
        <v>0</v>
      </c>
      <c r="G7" s="7">
        <f t="shared" ca="1" si="0"/>
        <v>0</v>
      </c>
      <c r="H7" s="7">
        <f t="shared" ca="1" si="0"/>
        <v>0</v>
      </c>
      <c r="I7" s="7">
        <f t="shared" ca="1" si="0"/>
        <v>0</v>
      </c>
      <c r="J7" s="7">
        <f t="shared" ca="1" si="0"/>
        <v>0</v>
      </c>
      <c r="K7" s="7">
        <f t="shared" ca="1" si="0"/>
        <v>0</v>
      </c>
      <c r="L7" s="7">
        <f t="shared" ca="1" si="0"/>
        <v>0</v>
      </c>
      <c r="M7" s="7">
        <f t="shared" ca="1" si="0"/>
        <v>0</v>
      </c>
      <c r="N7" s="7" t="str">
        <f t="shared" ca="1" si="0"/>
        <v/>
      </c>
      <c r="O7" s="7" t="str">
        <f t="shared" ca="1" si="0"/>
        <v/>
      </c>
      <c r="P7" s="7">
        <f t="shared" ca="1" si="0"/>
        <v>0</v>
      </c>
      <c r="Q7" s="7">
        <f t="shared" ca="1" si="0"/>
        <v>0</v>
      </c>
    </row>
    <row r="8" spans="1:17" s="40" customFormat="1" ht="30" customHeight="1" x14ac:dyDescent="0.45">
      <c r="A8" s="7">
        <f t="shared" ca="1" si="1"/>
        <v>0</v>
      </c>
      <c r="B8" s="7">
        <f t="shared" ca="1" si="0"/>
        <v>0</v>
      </c>
      <c r="C8" s="7">
        <f t="shared" ca="1" si="0"/>
        <v>0</v>
      </c>
      <c r="D8" s="7">
        <f t="shared" ca="1" si="0"/>
        <v>0</v>
      </c>
      <c r="E8" s="7" t="str">
        <f t="shared" ca="1" si="0"/>
        <v/>
      </c>
      <c r="F8" s="7">
        <f t="shared" ca="1" si="0"/>
        <v>0</v>
      </c>
      <c r="G8" s="7">
        <f t="shared" ca="1" si="0"/>
        <v>0</v>
      </c>
      <c r="H8" s="7">
        <f t="shared" ca="1" si="0"/>
        <v>0</v>
      </c>
      <c r="I8" s="7">
        <f t="shared" ca="1" si="0"/>
        <v>0</v>
      </c>
      <c r="J8" s="7">
        <f t="shared" ca="1" si="0"/>
        <v>0</v>
      </c>
      <c r="K8" s="7">
        <f t="shared" ca="1" si="0"/>
        <v>0</v>
      </c>
      <c r="L8" s="7">
        <f t="shared" ca="1" si="0"/>
        <v>0</v>
      </c>
      <c r="M8" s="7">
        <f t="shared" ca="1" si="0"/>
        <v>0</v>
      </c>
      <c r="N8" s="7" t="str">
        <f t="shared" ca="1" si="0"/>
        <v/>
      </c>
      <c r="O8" s="7" t="str">
        <f t="shared" ca="1" si="0"/>
        <v/>
      </c>
      <c r="P8" s="7">
        <f t="shared" ca="1" si="0"/>
        <v>0</v>
      </c>
      <c r="Q8" s="7">
        <f t="shared" ca="1" si="0"/>
        <v>0</v>
      </c>
    </row>
    <row r="9" spans="1:17" s="40" customFormat="1" ht="30" customHeight="1" x14ac:dyDescent="0.45">
      <c r="A9" s="7">
        <f t="shared" ca="1" si="1"/>
        <v>0</v>
      </c>
      <c r="B9" s="7">
        <f t="shared" ca="1" si="0"/>
        <v>0</v>
      </c>
      <c r="C9" s="7">
        <f t="shared" ca="1" si="0"/>
        <v>0</v>
      </c>
      <c r="D9" s="7">
        <f t="shared" ca="1" si="0"/>
        <v>0</v>
      </c>
      <c r="E9" s="7" t="str">
        <f t="shared" ca="1" si="0"/>
        <v/>
      </c>
      <c r="F9" s="7">
        <f t="shared" ca="1" si="0"/>
        <v>0</v>
      </c>
      <c r="G9" s="7">
        <f t="shared" ca="1" si="0"/>
        <v>0</v>
      </c>
      <c r="H9" s="7">
        <f t="shared" ca="1" si="0"/>
        <v>0</v>
      </c>
      <c r="I9" s="7">
        <f t="shared" ca="1" si="0"/>
        <v>0</v>
      </c>
      <c r="J9" s="7">
        <f t="shared" ca="1" si="0"/>
        <v>0</v>
      </c>
      <c r="K9" s="7">
        <f t="shared" ca="1" si="0"/>
        <v>0</v>
      </c>
      <c r="L9" s="7">
        <f t="shared" ca="1" si="0"/>
        <v>0</v>
      </c>
      <c r="M9" s="7">
        <f t="shared" ca="1" si="0"/>
        <v>0</v>
      </c>
      <c r="N9" s="7" t="str">
        <f t="shared" ca="1" si="0"/>
        <v/>
      </c>
      <c r="O9" s="7" t="str">
        <f t="shared" ca="1" si="0"/>
        <v/>
      </c>
      <c r="P9" s="7">
        <f t="shared" ca="1" si="0"/>
        <v>0</v>
      </c>
      <c r="Q9" s="7">
        <f t="shared" ca="1" si="0"/>
        <v>0</v>
      </c>
    </row>
    <row r="10" spans="1:17" s="40" customFormat="1" ht="30" customHeight="1" x14ac:dyDescent="0.45">
      <c r="A10" s="7">
        <f t="shared" ca="1" si="1"/>
        <v>0</v>
      </c>
      <c r="B10" s="7">
        <f t="shared" ca="1" si="0"/>
        <v>0</v>
      </c>
      <c r="C10" s="7">
        <f t="shared" ca="1" si="0"/>
        <v>0</v>
      </c>
      <c r="D10" s="7">
        <f t="shared" ca="1" si="0"/>
        <v>0</v>
      </c>
      <c r="E10" s="7" t="str">
        <f t="shared" ca="1" si="0"/>
        <v/>
      </c>
      <c r="F10" s="7">
        <f t="shared" ca="1" si="0"/>
        <v>0</v>
      </c>
      <c r="G10" s="7">
        <f t="shared" ca="1" si="0"/>
        <v>0</v>
      </c>
      <c r="H10" s="7">
        <f t="shared" ca="1" si="0"/>
        <v>0</v>
      </c>
      <c r="I10" s="7">
        <f t="shared" ca="1" si="0"/>
        <v>0</v>
      </c>
      <c r="J10" s="7">
        <f t="shared" ca="1" si="0"/>
        <v>0</v>
      </c>
      <c r="K10" s="7">
        <f t="shared" ca="1" si="0"/>
        <v>0</v>
      </c>
      <c r="L10" s="7">
        <f t="shared" ca="1" si="0"/>
        <v>0</v>
      </c>
      <c r="M10" s="7">
        <f t="shared" ca="1" si="0"/>
        <v>0</v>
      </c>
      <c r="N10" s="7" t="str">
        <f t="shared" ca="1" si="0"/>
        <v/>
      </c>
      <c r="O10" s="7" t="str">
        <f t="shared" ca="1" si="0"/>
        <v/>
      </c>
      <c r="P10" s="7">
        <f t="shared" ca="1" si="0"/>
        <v>0</v>
      </c>
      <c r="Q10" s="7">
        <f t="shared" ca="1" si="0"/>
        <v>0</v>
      </c>
    </row>
    <row r="11" spans="1:17" s="40" customFormat="1" ht="30" customHeight="1" x14ac:dyDescent="0.45">
      <c r="A11" s="7">
        <f t="shared" ca="1" si="1"/>
        <v>0</v>
      </c>
      <c r="B11" s="7">
        <f t="shared" ca="1" si="0"/>
        <v>0</v>
      </c>
      <c r="C11" s="7">
        <f t="shared" ca="1" si="0"/>
        <v>0</v>
      </c>
      <c r="D11" s="7">
        <f t="shared" ca="1" si="0"/>
        <v>0</v>
      </c>
      <c r="E11" s="7" t="str">
        <f t="shared" ca="1" si="0"/>
        <v/>
      </c>
      <c r="F11" s="7">
        <f t="shared" ca="1" si="0"/>
        <v>0</v>
      </c>
      <c r="G11" s="7">
        <f t="shared" ca="1" si="0"/>
        <v>0</v>
      </c>
      <c r="H11" s="7">
        <f t="shared" ca="1" si="0"/>
        <v>0</v>
      </c>
      <c r="I11" s="7">
        <f t="shared" ca="1" si="0"/>
        <v>0</v>
      </c>
      <c r="J11" s="7">
        <f t="shared" ca="1" si="0"/>
        <v>0</v>
      </c>
      <c r="K11" s="7">
        <f t="shared" ca="1" si="0"/>
        <v>0</v>
      </c>
      <c r="L11" s="7">
        <f t="shared" ca="1" si="0"/>
        <v>0</v>
      </c>
      <c r="M11" s="7">
        <f t="shared" ca="1" si="0"/>
        <v>0</v>
      </c>
      <c r="N11" s="7" t="str">
        <f t="shared" ca="1" si="0"/>
        <v/>
      </c>
      <c r="O11" s="7" t="str">
        <f t="shared" ca="1" si="0"/>
        <v/>
      </c>
      <c r="P11" s="7">
        <f t="shared" ca="1" si="0"/>
        <v>0</v>
      </c>
      <c r="Q11" s="7">
        <f t="shared" ref="I11:Q12" ca="1" si="2">INDIRECT(ADDRESS(ROW(),COLUMN(),1,1,"Rückseite"))</f>
        <v>0</v>
      </c>
    </row>
    <row r="12" spans="1:17" s="40" customFormat="1" ht="30" customHeight="1" x14ac:dyDescent="0.45">
      <c r="A12" s="7">
        <f t="shared" ca="1" si="1"/>
        <v>0</v>
      </c>
      <c r="B12" s="7">
        <f t="shared" ca="1" si="0"/>
        <v>0</v>
      </c>
      <c r="C12" s="7">
        <f t="shared" ca="1" si="0"/>
        <v>0</v>
      </c>
      <c r="D12" s="7">
        <f t="shared" ca="1" si="0"/>
        <v>0</v>
      </c>
      <c r="E12" s="7" t="str">
        <f t="shared" ca="1" si="0"/>
        <v/>
      </c>
      <c r="F12" s="7">
        <f t="shared" ca="1" si="0"/>
        <v>0</v>
      </c>
      <c r="G12" s="7">
        <f t="shared" ca="1" si="0"/>
        <v>0</v>
      </c>
      <c r="H12" s="7">
        <f t="shared" ca="1" si="0"/>
        <v>0</v>
      </c>
      <c r="I12" s="7">
        <f t="shared" ca="1" si="2"/>
        <v>0</v>
      </c>
      <c r="J12" s="7">
        <f t="shared" ca="1" si="2"/>
        <v>0</v>
      </c>
      <c r="K12" s="7">
        <f t="shared" ca="1" si="2"/>
        <v>0</v>
      </c>
      <c r="L12" s="7">
        <f t="shared" ca="1" si="2"/>
        <v>0</v>
      </c>
      <c r="M12" s="7">
        <f t="shared" ca="1" si="2"/>
        <v>0</v>
      </c>
      <c r="N12" s="7" t="str">
        <f t="shared" ca="1" si="2"/>
        <v/>
      </c>
      <c r="O12" s="7" t="str">
        <f t="shared" ca="1" si="2"/>
        <v/>
      </c>
      <c r="P12" s="7">
        <f t="shared" ca="1" si="2"/>
        <v>0</v>
      </c>
      <c r="Q12" s="7">
        <f t="shared" ca="1" si="2"/>
        <v>0</v>
      </c>
    </row>
    <row r="13" spans="1:17" ht="30" customHeight="1" x14ac:dyDescent="0.45"/>
    <row r="14" spans="1:17" ht="30" customHeight="1" x14ac:dyDescent="0.45"/>
  </sheetData>
  <pageMargins left="0.25" right="0.25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"/>
  <sheetViews>
    <sheetView workbookViewId="0">
      <selection activeCell="F10" sqref="F10"/>
    </sheetView>
  </sheetViews>
  <sheetFormatPr baseColWidth="10" defaultRowHeight="14.25" x14ac:dyDescent="0.45"/>
  <cols>
    <col min="2" max="15" width="11.46484375" style="11"/>
  </cols>
  <sheetData>
    <row r="1" spans="1:18" x14ac:dyDescent="0.45">
      <c r="A1" s="35">
        <v>1</v>
      </c>
      <c r="B1" s="11">
        <v>30</v>
      </c>
    </row>
    <row r="2" spans="1:18" x14ac:dyDescent="0.45">
      <c r="A2" s="35">
        <v>2</v>
      </c>
      <c r="B2" s="11">
        <v>22</v>
      </c>
    </row>
    <row r="3" spans="1:18" s="11" customFormat="1" x14ac:dyDescent="0.45"/>
    <row r="4" spans="1:18" s="11" customFormat="1" x14ac:dyDescent="0.45">
      <c r="B4" s="11">
        <v>0</v>
      </c>
      <c r="C4" s="11">
        <v>8</v>
      </c>
      <c r="D4" s="11">
        <v>12</v>
      </c>
    </row>
    <row r="5" spans="1:18" s="11" customFormat="1" x14ac:dyDescent="0.45">
      <c r="B5" s="11">
        <v>8</v>
      </c>
      <c r="C5" s="11">
        <v>12</v>
      </c>
      <c r="D5" s="11">
        <v>1001</v>
      </c>
    </row>
    <row r="6" spans="1:18" s="11" customFormat="1" x14ac:dyDescent="0.45">
      <c r="B6" s="11">
        <f>1/3</f>
        <v>0.33333333333333331</v>
      </c>
      <c r="C6" s="11">
        <f>2/3</f>
        <v>0.66666666666666663</v>
      </c>
      <c r="D6" s="11">
        <v>1</v>
      </c>
    </row>
    <row r="7" spans="1:18" s="11" customFormat="1" x14ac:dyDescent="0.45"/>
    <row r="8" spans="1:18" s="11" customFormat="1" x14ac:dyDescent="0.45">
      <c r="A8" s="11">
        <f ca="1">IF(Maske!F2=Berechnung!$A$1,Berechnung!$B$1,0)+IF(Maske!F2=Berechnung!$A$2,Berechnung!$B$2,0)</f>
        <v>0</v>
      </c>
      <c r="B8" s="11">
        <f ca="1">IF(AND(Berechnung!$R8-24*$O8&gt;B$4,Berechnung!$R8-24*$O8&lt;=B$5),1,0)</f>
        <v>0</v>
      </c>
      <c r="C8" s="11">
        <f ca="1">IF(AND(Berechnung!$R8-24*$O8&gt;C$4,Berechnung!$R8-24*$O8&lt;=C$5),1,0)</f>
        <v>0</v>
      </c>
      <c r="D8" s="11">
        <f ca="1">IF(AND(Berechnung!$R8-24*$O8&gt;D$4,Berechnung!$R8-24*$O8&lt;=D$5),1,0)</f>
        <v>0</v>
      </c>
      <c r="E8" s="11">
        <f ca="1">IF(B8&gt;0,$A8*B$6,0)</f>
        <v>0</v>
      </c>
      <c r="F8" s="11">
        <f ca="1">IF(C8&gt;0,$A8*C$6,0)</f>
        <v>0</v>
      </c>
      <c r="G8" s="11">
        <f ca="1">IF(D8&gt;0,$A8*D$6,0)</f>
        <v>0</v>
      </c>
      <c r="H8" s="11">
        <f ca="1">SUM(E8:G8)+O8*A8</f>
        <v>0</v>
      </c>
      <c r="I8" s="11">
        <f ca="1">IF(Berechnung!R8&lt;=5,0,H8)</f>
        <v>0</v>
      </c>
      <c r="L8" s="11" t="str">
        <f ca="1">IF(I8&gt;0,I8,"")</f>
        <v/>
      </c>
      <c r="O8" s="11">
        <f ca="1">ROUNDDOWN(IF(Berechnung!R8&lt;&gt;"",Berechnung!R8,0)/24,0)</f>
        <v>0</v>
      </c>
      <c r="R8" s="38">
        <f ca="1">IF((Maske!C2-Maske!A2)*24+(Maske!D2-Maske!B2)*24&gt;0,(Maske!C2-Maske!A2)*24+(Maske!D2-Maske!B2)*24,0)</f>
        <v>0</v>
      </c>
    </row>
    <row r="9" spans="1:18" s="11" customFormat="1" x14ac:dyDescent="0.45">
      <c r="A9" s="11">
        <f ca="1">IF(Maske!F3=Berechnung!$A$1,Berechnung!$B$1,0)+IF(Maske!F3=Berechnung!$A$2,Berechnung!$B$2,0)</f>
        <v>0</v>
      </c>
      <c r="B9" s="11">
        <f ca="1">IF(AND(Berechnung!$R9-24*$O9&gt;B$4,Berechnung!$R9-24*$O9&lt;=B$5),1,0)</f>
        <v>0</v>
      </c>
      <c r="C9" s="11">
        <f ca="1">IF(AND(Berechnung!$R9-24*$O9&gt;C$4,Berechnung!$R9-24*$O9&lt;=C$5),1,0)</f>
        <v>0</v>
      </c>
      <c r="D9" s="11">
        <f ca="1">IF(AND(Berechnung!$R9-24*$O9&gt;D$4,Berechnung!$R9-24*$O9&lt;=D$5),1,0)</f>
        <v>0</v>
      </c>
      <c r="E9" s="11">
        <f t="shared" ref="E9:E18" ca="1" si="0">IF(B9&gt;0,$A9*B$6,0)</f>
        <v>0</v>
      </c>
      <c r="F9" s="11">
        <f t="shared" ref="F9:F18" ca="1" si="1">IF(C9&gt;0,$A9*C$6,0)</f>
        <v>0</v>
      </c>
      <c r="G9" s="11">
        <f t="shared" ref="G9:G18" ca="1" si="2">IF(D9&gt;0,$A9*D$6,0)</f>
        <v>0</v>
      </c>
      <c r="H9" s="11">
        <f t="shared" ref="H9:H18" ca="1" si="3">SUM(E9:G9)+O9*A9</f>
        <v>0</v>
      </c>
      <c r="I9" s="11">
        <f ca="1">IF(Berechnung!R9&lt;=5,0,H9)</f>
        <v>0</v>
      </c>
      <c r="L9" s="11" t="str">
        <f t="shared" ref="L9:L18" ca="1" si="4">IF(I9&gt;0,I9,"")</f>
        <v/>
      </c>
      <c r="O9" s="11">
        <f ca="1">ROUNDDOWN(IF(Berechnung!R9&lt;&gt;"",Berechnung!R9,0)/24,0)</f>
        <v>0</v>
      </c>
      <c r="R9" s="38">
        <f ca="1">IF((Maske!C3-Maske!A3)*24+(Maske!D3-Maske!B3)*24&gt;0,(Maske!C3-Maske!A3)*24+(Maske!D3-Maske!B3)*24,0)</f>
        <v>0</v>
      </c>
    </row>
    <row r="10" spans="1:18" s="11" customFormat="1" x14ac:dyDescent="0.45">
      <c r="A10" s="11">
        <f ca="1">IF(Maske!F4=Berechnung!$A$1,Berechnung!$B$1,0)+IF(Maske!F4=Berechnung!$A$2,Berechnung!$B$2,0)</f>
        <v>0</v>
      </c>
      <c r="B10" s="11">
        <f ca="1">IF(AND(Berechnung!$R10-24*$O10&gt;B$4,Berechnung!$R10-24*$O10&lt;=B$5),1,0)</f>
        <v>0</v>
      </c>
      <c r="C10" s="11">
        <f ca="1">IF(AND(Berechnung!$R10-24*$O10&gt;C$4,Berechnung!$R10-24*$O10&lt;=C$5),1,0)</f>
        <v>0</v>
      </c>
      <c r="D10" s="11">
        <f ca="1">IF(AND(Berechnung!$R10-24*$O10&gt;D$4,Berechnung!$R10-24*$O10&lt;=D$5),1,0)</f>
        <v>0</v>
      </c>
      <c r="E10" s="11">
        <f t="shared" ca="1" si="0"/>
        <v>0</v>
      </c>
      <c r="F10" s="11">
        <f t="shared" ca="1" si="1"/>
        <v>0</v>
      </c>
      <c r="G10" s="11">
        <f t="shared" ca="1" si="2"/>
        <v>0</v>
      </c>
      <c r="H10" s="11">
        <f t="shared" ca="1" si="3"/>
        <v>0</v>
      </c>
      <c r="I10" s="11">
        <f ca="1">IF(Berechnung!R10&lt;=5,0,H10)</f>
        <v>0</v>
      </c>
      <c r="L10" s="11" t="str">
        <f t="shared" ca="1" si="4"/>
        <v/>
      </c>
      <c r="O10" s="11">
        <f ca="1">ROUNDDOWN(IF(Berechnung!R10&lt;&gt;"",Berechnung!R10,0)/24,0)</f>
        <v>0</v>
      </c>
      <c r="R10" s="38">
        <f ca="1">IF((Maske!C4-Maske!A4)*24+(Maske!D4-Maske!B4)*24&gt;0,(Maske!C4-Maske!A4)*24+(Maske!D4-Maske!B4)*24,0)</f>
        <v>0</v>
      </c>
    </row>
    <row r="11" spans="1:18" s="11" customFormat="1" x14ac:dyDescent="0.45">
      <c r="A11" s="11">
        <f ca="1">IF(Maske!F5=Berechnung!$A$1,Berechnung!$B$1,0)+IF(Maske!F5=Berechnung!$A$2,Berechnung!$B$2,0)</f>
        <v>0</v>
      </c>
      <c r="B11" s="11">
        <f ca="1">IF(AND(Berechnung!$R11-24*$O11&gt;B$4,Berechnung!$R11-24*$O11&lt;=B$5),1,0)</f>
        <v>0</v>
      </c>
      <c r="C11" s="11">
        <f ca="1">IF(AND(Berechnung!$R11-24*$O11&gt;C$4,Berechnung!$R11-24*$O11&lt;=C$5),1,0)</f>
        <v>0</v>
      </c>
      <c r="D11" s="11">
        <f ca="1">IF(AND(Berechnung!$R11-24*$O11&gt;D$4,Berechnung!$R11-24*$O11&lt;=D$5),1,0)</f>
        <v>0</v>
      </c>
      <c r="E11" s="11">
        <f t="shared" ca="1" si="0"/>
        <v>0</v>
      </c>
      <c r="F11" s="11">
        <f t="shared" ca="1" si="1"/>
        <v>0</v>
      </c>
      <c r="G11" s="11">
        <f t="shared" ca="1" si="2"/>
        <v>0</v>
      </c>
      <c r="H11" s="11">
        <f t="shared" ca="1" si="3"/>
        <v>0</v>
      </c>
      <c r="I11" s="11">
        <f ca="1">IF(Berechnung!R11&lt;=5,0,H11)</f>
        <v>0</v>
      </c>
      <c r="L11" s="11" t="str">
        <f t="shared" ca="1" si="4"/>
        <v/>
      </c>
      <c r="O11" s="11">
        <f ca="1">ROUNDDOWN(IF(Berechnung!R11&lt;&gt;"",Berechnung!R11,0)/24,0)</f>
        <v>0</v>
      </c>
      <c r="R11" s="38">
        <f ca="1">IF((Maske!C5-Maske!A5)*24+(Maske!D5-Maske!B5)*24&gt;0,(Maske!C5-Maske!A5)*24+(Maske!D5-Maske!B5)*24,0)</f>
        <v>0</v>
      </c>
    </row>
    <row r="12" spans="1:18" s="11" customFormat="1" x14ac:dyDescent="0.45">
      <c r="A12" s="11">
        <f ca="1">IF(Maske!F6=Berechnung!$A$1,Berechnung!$B$1,0)+IF(Maske!F6=Berechnung!$A$2,Berechnung!$B$2,0)</f>
        <v>0</v>
      </c>
      <c r="B12" s="11">
        <f ca="1">IF(AND(Berechnung!$R12-24*$O12&gt;B$4,Berechnung!$R12-24*$O12&lt;=B$5),1,0)</f>
        <v>0</v>
      </c>
      <c r="C12" s="11">
        <f ca="1">IF(AND(Berechnung!$R12-24*$O12&gt;C$4,Berechnung!$R12-24*$O12&lt;=C$5),1,0)</f>
        <v>0</v>
      </c>
      <c r="D12" s="11">
        <f ca="1">IF(AND(Berechnung!$R12-24*$O12&gt;D$4,Berechnung!$R12-24*$O12&lt;=D$5),1,0)</f>
        <v>0</v>
      </c>
      <c r="E12" s="11">
        <f t="shared" ca="1" si="0"/>
        <v>0</v>
      </c>
      <c r="F12" s="11">
        <f t="shared" ca="1" si="1"/>
        <v>0</v>
      </c>
      <c r="G12" s="11">
        <f t="shared" ca="1" si="2"/>
        <v>0</v>
      </c>
      <c r="H12" s="11">
        <f t="shared" ca="1" si="3"/>
        <v>0</v>
      </c>
      <c r="I12" s="11">
        <f ca="1">IF(Berechnung!R12&lt;=5,0,H12)</f>
        <v>0</v>
      </c>
      <c r="L12" s="11" t="str">
        <f t="shared" ca="1" si="4"/>
        <v/>
      </c>
      <c r="O12" s="11">
        <f ca="1">ROUNDDOWN(IF(Berechnung!R12&lt;&gt;"",Berechnung!R12,0)/24,0)</f>
        <v>0</v>
      </c>
      <c r="R12" s="38">
        <f ca="1">IF((Maske!C6-Maske!A6)*24+(Maske!D6-Maske!B6)*24&gt;0,(Maske!C6-Maske!A6)*24+(Maske!D6-Maske!B6)*24,0)</f>
        <v>0</v>
      </c>
    </row>
    <row r="13" spans="1:18" s="11" customFormat="1" x14ac:dyDescent="0.45">
      <c r="A13" s="11">
        <f ca="1">IF(Maske!F7=Berechnung!$A$1,Berechnung!$B$1,0)+IF(Maske!F7=Berechnung!$A$2,Berechnung!$B$2,0)</f>
        <v>0</v>
      </c>
      <c r="B13" s="11">
        <f ca="1">IF(AND(Berechnung!$R13-24*$O13&gt;B$4,Berechnung!$R13-24*$O13&lt;=B$5),1,0)</f>
        <v>0</v>
      </c>
      <c r="C13" s="11">
        <f ca="1">IF(AND(Berechnung!$R13-24*$O13&gt;C$4,Berechnung!$R13-24*$O13&lt;=C$5),1,0)</f>
        <v>0</v>
      </c>
      <c r="D13" s="11">
        <f ca="1">IF(AND(Berechnung!$R13-24*$O13&gt;D$4,Berechnung!$R13-24*$O13&lt;=D$5),1,0)</f>
        <v>0</v>
      </c>
      <c r="E13" s="11">
        <f t="shared" ca="1" si="0"/>
        <v>0</v>
      </c>
      <c r="F13" s="11">
        <f t="shared" ca="1" si="1"/>
        <v>0</v>
      </c>
      <c r="G13" s="11">
        <f t="shared" ca="1" si="2"/>
        <v>0</v>
      </c>
      <c r="H13" s="11">
        <f t="shared" ca="1" si="3"/>
        <v>0</v>
      </c>
      <c r="I13" s="11">
        <f ca="1">IF(Berechnung!R13&lt;=5,0,H13)</f>
        <v>0</v>
      </c>
      <c r="L13" s="11" t="str">
        <f t="shared" ca="1" si="4"/>
        <v/>
      </c>
      <c r="O13" s="11">
        <f ca="1">ROUNDDOWN(IF(Berechnung!R13&lt;&gt;"",Berechnung!R13,0)/24,0)</f>
        <v>0</v>
      </c>
      <c r="R13" s="38">
        <f ca="1">IF((Maske!C7-Maske!A7)*24+(Maske!D7-Maske!B7)*24&gt;0,(Maske!C7-Maske!A7)*24+(Maske!D7-Maske!B7)*24,0)</f>
        <v>0</v>
      </c>
    </row>
    <row r="14" spans="1:18" s="11" customFormat="1" x14ac:dyDescent="0.45">
      <c r="A14" s="11">
        <f ca="1">IF(Maske!F8=Berechnung!$A$1,Berechnung!$B$1,0)+IF(Maske!F8=Berechnung!$A$2,Berechnung!$B$2,0)</f>
        <v>0</v>
      </c>
      <c r="B14" s="11">
        <f ca="1">IF(AND(Berechnung!$R14-24*$O14&gt;B$4,Berechnung!$R14-24*$O14&lt;=B$5),1,0)</f>
        <v>0</v>
      </c>
      <c r="C14" s="11">
        <f ca="1">IF(AND(Berechnung!$R14-24*$O14&gt;C$4,Berechnung!$R14-24*$O14&lt;=C$5),1,0)</f>
        <v>0</v>
      </c>
      <c r="D14" s="11">
        <f ca="1">IF(AND(Berechnung!$R14-24*$O14&gt;D$4,Berechnung!$R14-24*$O14&lt;=D$5),1,0)</f>
        <v>0</v>
      </c>
      <c r="E14" s="11">
        <f t="shared" ca="1" si="0"/>
        <v>0</v>
      </c>
      <c r="F14" s="11">
        <f t="shared" ca="1" si="1"/>
        <v>0</v>
      </c>
      <c r="G14" s="11">
        <f t="shared" ca="1" si="2"/>
        <v>0</v>
      </c>
      <c r="H14" s="11">
        <f t="shared" ca="1" si="3"/>
        <v>0</v>
      </c>
      <c r="I14" s="11">
        <f ca="1">IF(Berechnung!R14&lt;=5,0,H14)</f>
        <v>0</v>
      </c>
      <c r="L14" s="11" t="str">
        <f t="shared" ca="1" si="4"/>
        <v/>
      </c>
      <c r="O14" s="11">
        <f ca="1">ROUNDDOWN(IF(Berechnung!R14&lt;&gt;"",Berechnung!R14,0)/24,0)</f>
        <v>0</v>
      </c>
      <c r="R14" s="38">
        <f ca="1">IF((Maske!C8-Maske!A8)*24+(Maske!D8-Maske!B8)*24&gt;0,(Maske!C8-Maske!A8)*24+(Maske!D8-Maske!B8)*24,0)</f>
        <v>0</v>
      </c>
    </row>
    <row r="15" spans="1:18" s="11" customFormat="1" x14ac:dyDescent="0.45">
      <c r="A15" s="11">
        <f ca="1">IF(Maske!F9=Berechnung!$A$1,Berechnung!$B$1,0)+IF(Maske!F9=Berechnung!$A$2,Berechnung!$B$2,0)</f>
        <v>0</v>
      </c>
      <c r="B15" s="11">
        <f ca="1">IF(AND(Berechnung!$R15-24*$O15&gt;B$4,Berechnung!$R15-24*$O15&lt;=B$5),1,0)</f>
        <v>0</v>
      </c>
      <c r="C15" s="11">
        <f ca="1">IF(AND(Berechnung!$R15-24*$O15&gt;C$4,Berechnung!$R15-24*$O15&lt;=C$5),1,0)</f>
        <v>0</v>
      </c>
      <c r="D15" s="11">
        <f ca="1">IF(AND(Berechnung!$R15-24*$O15&gt;D$4,Berechnung!$R15-24*$O15&lt;=D$5),1,0)</f>
        <v>0</v>
      </c>
      <c r="E15" s="11">
        <f t="shared" ca="1" si="0"/>
        <v>0</v>
      </c>
      <c r="F15" s="11">
        <f t="shared" ca="1" si="1"/>
        <v>0</v>
      </c>
      <c r="G15" s="11">
        <f t="shared" ca="1" si="2"/>
        <v>0</v>
      </c>
      <c r="H15" s="11">
        <f t="shared" ca="1" si="3"/>
        <v>0</v>
      </c>
      <c r="I15" s="11">
        <f ca="1">IF(Berechnung!R15&lt;=5,0,H15)</f>
        <v>0</v>
      </c>
      <c r="L15" s="11" t="str">
        <f t="shared" ca="1" si="4"/>
        <v/>
      </c>
      <c r="O15" s="11">
        <f ca="1">ROUNDDOWN(IF(Berechnung!R15&lt;&gt;"",Berechnung!R15,0)/24,0)</f>
        <v>0</v>
      </c>
      <c r="R15" s="38">
        <f ca="1">IF((Maske!C9-Maske!A9)*24+(Maske!D9-Maske!B9)*24&gt;0,(Maske!C9-Maske!A9)*24+(Maske!D9-Maske!B9)*24,0)</f>
        <v>0</v>
      </c>
    </row>
    <row r="16" spans="1:18" s="11" customFormat="1" x14ac:dyDescent="0.45">
      <c r="A16" s="11">
        <f ca="1">IF(Maske!F10=Berechnung!$A$1,Berechnung!$B$1,0)+IF(Maske!F10=Berechnung!$A$2,Berechnung!$B$2,0)</f>
        <v>0</v>
      </c>
      <c r="B16" s="11">
        <f ca="1">IF(AND(Berechnung!$R16-24*$O16&gt;B$4,Berechnung!$R16-24*$O16&lt;=B$5),1,0)</f>
        <v>0</v>
      </c>
      <c r="C16" s="11">
        <f ca="1">IF(AND(Berechnung!$R16-24*$O16&gt;C$4,Berechnung!$R16-24*$O16&lt;=C$5),1,0)</f>
        <v>0</v>
      </c>
      <c r="D16" s="11">
        <f ca="1">IF(AND(Berechnung!$R16-24*$O16&gt;D$4,Berechnung!$R16-24*$O16&lt;=D$5),1,0)</f>
        <v>0</v>
      </c>
      <c r="E16" s="11">
        <f t="shared" ca="1" si="0"/>
        <v>0</v>
      </c>
      <c r="F16" s="11">
        <f t="shared" ca="1" si="1"/>
        <v>0</v>
      </c>
      <c r="G16" s="11">
        <f t="shared" ca="1" si="2"/>
        <v>0</v>
      </c>
      <c r="H16" s="11">
        <f t="shared" ca="1" si="3"/>
        <v>0</v>
      </c>
      <c r="I16" s="11">
        <f ca="1">IF(Berechnung!R16&lt;=5,0,H16)</f>
        <v>0</v>
      </c>
      <c r="L16" s="11" t="str">
        <f t="shared" ca="1" si="4"/>
        <v/>
      </c>
      <c r="O16" s="11">
        <f ca="1">ROUNDDOWN(IF(Berechnung!R16&lt;&gt;"",Berechnung!R16,0)/24,0)</f>
        <v>0</v>
      </c>
      <c r="R16" s="38">
        <f ca="1">IF((Maske!C10-Maske!A10)*24+(Maske!D10-Maske!B10)*24&gt;0,(Maske!C10-Maske!A10)*24+(Maske!D10-Maske!B10)*24,0)</f>
        <v>0</v>
      </c>
    </row>
    <row r="17" spans="1:19" s="11" customFormat="1" x14ac:dyDescent="0.45">
      <c r="A17" s="11">
        <f ca="1">IF(Maske!F11=Berechnung!$A$1,Berechnung!$B$1,0)+IF(Maske!F11=Berechnung!$A$2,Berechnung!$B$2,0)</f>
        <v>0</v>
      </c>
      <c r="B17" s="11">
        <f ca="1">IF(AND(Berechnung!$R17-24*$O17&gt;B$4,Berechnung!$R17-24*$O17&lt;=B$5),1,0)</f>
        <v>0</v>
      </c>
      <c r="C17" s="11">
        <f ca="1">IF(AND(Berechnung!$R17-24*$O17&gt;C$4,Berechnung!$R17-24*$O17&lt;=C$5),1,0)</f>
        <v>0</v>
      </c>
      <c r="D17" s="11">
        <f ca="1">IF(AND(Berechnung!$R17-24*$O17&gt;D$4,Berechnung!$R17-24*$O17&lt;=D$5),1,0)</f>
        <v>0</v>
      </c>
      <c r="E17" s="11">
        <f t="shared" ca="1" si="0"/>
        <v>0</v>
      </c>
      <c r="F17" s="11">
        <f t="shared" ca="1" si="1"/>
        <v>0</v>
      </c>
      <c r="G17" s="11">
        <f t="shared" ca="1" si="2"/>
        <v>0</v>
      </c>
      <c r="H17" s="11">
        <f t="shared" ca="1" si="3"/>
        <v>0</v>
      </c>
      <c r="I17" s="11">
        <f ca="1">IF(Berechnung!R17&lt;=5,0,H17)</f>
        <v>0</v>
      </c>
      <c r="L17" s="11" t="str">
        <f t="shared" ca="1" si="4"/>
        <v/>
      </c>
      <c r="O17" s="11">
        <f ca="1">ROUNDDOWN(IF(Berechnung!R17&lt;&gt;"",Berechnung!R17,0)/24,0)</f>
        <v>0</v>
      </c>
      <c r="R17" s="38">
        <f ca="1">IF((Maske!C11-Maske!A11)*24+(Maske!D11-Maske!B11)*24&gt;0,(Maske!C11-Maske!A11)*24+(Maske!D11-Maske!B11)*24,0)</f>
        <v>0</v>
      </c>
    </row>
    <row r="18" spans="1:19" s="11" customFormat="1" x14ac:dyDescent="0.45">
      <c r="A18" s="11">
        <f ca="1">IF(Maske!F12=Berechnung!$A$1,Berechnung!$B$1,0)+IF(Maske!F12=Berechnung!$A$2,Berechnung!$B$2,0)</f>
        <v>0</v>
      </c>
      <c r="B18" s="11">
        <f ca="1">IF(AND(Berechnung!$R18-24*$O18&gt;B$4,Berechnung!$R18-24*$O18&lt;=B$5),1,0)</f>
        <v>0</v>
      </c>
      <c r="C18" s="11">
        <f ca="1">IF(AND(Berechnung!$R18-24*$O18&gt;C$4,Berechnung!$R18-24*$O18&lt;=C$5),1,0)</f>
        <v>0</v>
      </c>
      <c r="D18" s="11">
        <f ca="1">IF(AND(Berechnung!$R18-24*$O18&gt;D$4,Berechnung!$R18-24*$O18&lt;=D$5),1,0)</f>
        <v>0</v>
      </c>
      <c r="E18" s="11">
        <f t="shared" ca="1" si="0"/>
        <v>0</v>
      </c>
      <c r="F18" s="11">
        <f t="shared" ca="1" si="1"/>
        <v>0</v>
      </c>
      <c r="G18" s="11">
        <f t="shared" ca="1" si="2"/>
        <v>0</v>
      </c>
      <c r="H18" s="11">
        <f t="shared" ca="1" si="3"/>
        <v>0</v>
      </c>
      <c r="I18" s="11">
        <f ca="1">IF(Berechnung!R18&lt;=5,0,H18)</f>
        <v>0</v>
      </c>
      <c r="L18" s="11" t="str">
        <f t="shared" ca="1" si="4"/>
        <v/>
      </c>
      <c r="O18" s="11">
        <f ca="1">ROUNDDOWN(IF(Berechnung!R18&lt;&gt;"",Berechnung!R18,0)/24,0)</f>
        <v>0</v>
      </c>
      <c r="R18" s="38">
        <f ca="1">IF((Maske!C12-Maske!A12)*24+(Maske!D12-Maske!B12)*24&gt;0,(Maske!C12-Maske!A12)*24+(Maske!D12-Maske!B12)*24,0)</f>
        <v>0</v>
      </c>
    </row>
    <row r="19" spans="1:19" s="11" customFormat="1" x14ac:dyDescent="0.45"/>
    <row r="20" spans="1:19" s="11" customFormat="1" x14ac:dyDescent="0.45">
      <c r="C20" s="11">
        <v>50</v>
      </c>
      <c r="D20" s="11">
        <v>300</v>
      </c>
    </row>
    <row r="21" spans="1:19" s="11" customFormat="1" x14ac:dyDescent="0.45">
      <c r="B21" s="11">
        <v>50</v>
      </c>
      <c r="C21" s="11">
        <v>300</v>
      </c>
    </row>
    <row r="22" spans="1:19" s="11" customFormat="1" x14ac:dyDescent="0.45">
      <c r="A22" s="37" t="s">
        <v>22</v>
      </c>
      <c r="B22" s="11">
        <v>0.26</v>
      </c>
      <c r="C22" s="11">
        <v>0.15</v>
      </c>
      <c r="D22" s="11">
        <v>7.0000000000000007E-2</v>
      </c>
      <c r="J22" s="36" t="s">
        <v>25</v>
      </c>
      <c r="K22" s="36" t="s">
        <v>26</v>
      </c>
      <c r="L22" s="36"/>
      <c r="M22" s="36" t="s">
        <v>24</v>
      </c>
      <c r="P22" s="11" t="s">
        <v>33</v>
      </c>
    </row>
    <row r="23" spans="1:19" s="11" customFormat="1" x14ac:dyDescent="0.45">
      <c r="A23" s="37" t="s">
        <v>23</v>
      </c>
      <c r="B23" s="11">
        <v>0.5</v>
      </c>
      <c r="C23" s="11">
        <v>0.2</v>
      </c>
      <c r="D23" s="11">
        <v>0.1</v>
      </c>
      <c r="J23" s="11">
        <v>69</v>
      </c>
      <c r="K23" s="11">
        <v>109</v>
      </c>
      <c r="M23" s="11">
        <v>0.5</v>
      </c>
    </row>
    <row r="24" spans="1:19" s="11" customFormat="1" x14ac:dyDescent="0.45"/>
    <row r="25" spans="1:19" s="11" customFormat="1" x14ac:dyDescent="0.45">
      <c r="B25" s="11">
        <f ca="1">IF(Maske!$G2="n",Berechnung!B$22,0)+IF(Maske!$G2="e",Berechnung!B$23,0)</f>
        <v>0</v>
      </c>
      <c r="C25" s="11">
        <f ca="1">IF(Maske!$G2="n",Berechnung!C$22,0)+IF(Maske!$G2="e",Berechnung!C$23,0)</f>
        <v>0</v>
      </c>
      <c r="D25" s="11">
        <f ca="1">IF(Maske!$G2="n",Berechnung!D$22,0)+IF(Maske!$G2="e",Berechnung!D$23,0)</f>
        <v>0</v>
      </c>
      <c r="F25" s="11">
        <f ca="1">MAX(MIN(B$21,Maske!$M2)-B$20,0)*B25</f>
        <v>0</v>
      </c>
      <c r="G25" s="11">
        <f ca="1">MAX(MIN(C$21,Maske!$M2)-C$20,0)*C25</f>
        <v>0</v>
      </c>
      <c r="H25" s="11">
        <f ca="1">MAX(MIN(D$21,Maske!$M2)-D$20,0)*D25</f>
        <v>0</v>
      </c>
      <c r="J25" s="11" t="str">
        <f ca="1">IF(Maske!$G2="n",MIN(Berechnung!J$23,SUM(Berechnung!F25:H25)),"")</f>
        <v/>
      </c>
      <c r="K25" s="11" t="str">
        <f ca="1">IF(Maske!$G2="e",MIN(Berechnung!K$23,SUM(Berechnung!F25:H25)),"")</f>
        <v/>
      </c>
      <c r="M25" s="11">
        <f ca="1">IF(Maske!$H2="ja",Maske!$M2*M$23+Maske!I2,SUM(J25:K25)+Maske!I2)</f>
        <v>0</v>
      </c>
      <c r="O25" s="11" t="str">
        <f ca="1">IF(M25&gt;0,M25,"")</f>
        <v/>
      </c>
      <c r="P25" s="11">
        <f ca="1">IF(Maske!G2&gt;0,1,0)</f>
        <v>0</v>
      </c>
      <c r="Q25" s="11">
        <f ca="1">IF(Maske!H2&gt;0,1,0)</f>
        <v>0</v>
      </c>
      <c r="R25" s="11">
        <f ca="1">IF(Maske!I2&gt;0,1,0)</f>
        <v>0</v>
      </c>
      <c r="S25" s="11">
        <f ca="1">IF(SUM(P25:R25)&gt;1,1,0)</f>
        <v>0</v>
      </c>
    </row>
    <row r="26" spans="1:19" s="11" customFormat="1" x14ac:dyDescent="0.45">
      <c r="B26" s="11">
        <f ca="1">IF(Maske!$G3="n",Berechnung!B$22,0)+IF(Maske!$G3="e",Berechnung!B$23,0)</f>
        <v>0</v>
      </c>
      <c r="C26" s="11">
        <f ca="1">IF(Maske!$G3="n",Berechnung!C$22,0)+IF(Maske!$G3="e",Berechnung!C$23,0)</f>
        <v>0</v>
      </c>
      <c r="D26" s="11">
        <f ca="1">IF(Maske!$G3="n",Berechnung!D$22,0)+IF(Maske!$G3="e",Berechnung!D$23,0)</f>
        <v>0</v>
      </c>
      <c r="F26" s="11">
        <f ca="1">MAX(MIN(B$21,Maske!$M3)-B$20,0)*B26</f>
        <v>0</v>
      </c>
      <c r="G26" s="11">
        <f ca="1">MAX(MIN(C$21,Maske!$M3)-C$20,0)*C26</f>
        <v>0</v>
      </c>
      <c r="H26" s="11">
        <f ca="1">MAX(MIN(D$21,Maske!$M3)-D$20,0)*D26</f>
        <v>0</v>
      </c>
      <c r="J26" s="11" t="str">
        <f ca="1">IF(Maske!$G3="n",MIN(Berechnung!J$23,SUM(Berechnung!F26:H26)),"")</f>
        <v/>
      </c>
      <c r="K26" s="11" t="str">
        <f ca="1">IF(Maske!$G3="e",MIN(Berechnung!K$23,SUM(Berechnung!F26:H26)),"")</f>
        <v/>
      </c>
      <c r="M26" s="11">
        <f ca="1">IF(Maske!$H3="ja",Maske!$M3*M$23+Maske!I3,SUM(J26:K26)+Maske!I3)</f>
        <v>0</v>
      </c>
      <c r="O26" s="11" t="str">
        <f t="shared" ref="O26:O35" ca="1" si="5">IF(M26&gt;0,M26,"")</f>
        <v/>
      </c>
      <c r="P26" s="11">
        <f ca="1">IF(Maske!G3&gt;0,1,0)</f>
        <v>0</v>
      </c>
      <c r="Q26" s="11">
        <f ca="1">IF(Maske!H3&gt;0,1,0)</f>
        <v>0</v>
      </c>
      <c r="R26" s="11">
        <f ca="1">IF(Maske!I3&gt;0,1,0)</f>
        <v>0</v>
      </c>
      <c r="S26" s="11">
        <f t="shared" ref="S26:S35" ca="1" si="6">IF(SUM(P26:R26)&gt;1,1,0)</f>
        <v>0</v>
      </c>
    </row>
    <row r="27" spans="1:19" s="11" customFormat="1" x14ac:dyDescent="0.45">
      <c r="B27" s="11">
        <f ca="1">IF(Maske!$G4="n",Berechnung!B$22,0)+IF(Maske!$G4="e",Berechnung!B$23,0)</f>
        <v>0</v>
      </c>
      <c r="C27" s="11">
        <f ca="1">IF(Maske!$G4="n",Berechnung!C$22,0)+IF(Maske!$G4="e",Berechnung!C$23,0)</f>
        <v>0</v>
      </c>
      <c r="D27" s="11">
        <f ca="1">IF(Maske!$G4="n",Berechnung!D$22,0)+IF(Maske!$G4="e",Berechnung!D$23,0)</f>
        <v>0</v>
      </c>
      <c r="F27" s="11">
        <f ca="1">MAX(MIN(B$21,Maske!$M4)-B$20,0)*B27</f>
        <v>0</v>
      </c>
      <c r="G27" s="11">
        <f ca="1">MAX(MIN(C$21,Maske!$M4)-C$20,0)*C27</f>
        <v>0</v>
      </c>
      <c r="H27" s="11">
        <f ca="1">MAX(MIN(D$21,Maske!$M4)-D$20,0)*D27</f>
        <v>0</v>
      </c>
      <c r="J27" s="11" t="str">
        <f ca="1">IF(Maske!$G4="n",MIN(Berechnung!J$23,SUM(Berechnung!F27:H27)),"")</f>
        <v/>
      </c>
      <c r="K27" s="11" t="str">
        <f ca="1">IF(Maske!$G4="e",MIN(Berechnung!K$23,SUM(Berechnung!F27:H27)),"")</f>
        <v/>
      </c>
      <c r="M27" s="11">
        <f ca="1">IF(Maske!$H4="ja",Maske!$M4*M$23+Maske!I4,SUM(J27:K27)+Maske!I4)</f>
        <v>0</v>
      </c>
      <c r="O27" s="11" t="str">
        <f t="shared" ca="1" si="5"/>
        <v/>
      </c>
      <c r="P27" s="11">
        <f ca="1">IF(Maske!G4&gt;0,1,0)</f>
        <v>0</v>
      </c>
      <c r="Q27" s="11">
        <f ca="1">IF(Maske!H4&gt;0,1,0)</f>
        <v>0</v>
      </c>
      <c r="R27" s="11">
        <f ca="1">IF(Maske!I4&gt;0,1,0)</f>
        <v>0</v>
      </c>
      <c r="S27" s="11">
        <f t="shared" ca="1" si="6"/>
        <v>0</v>
      </c>
    </row>
    <row r="28" spans="1:19" s="11" customFormat="1" x14ac:dyDescent="0.45">
      <c r="B28" s="11">
        <f ca="1">IF(Maske!$G5="n",Berechnung!B$22,0)+IF(Maske!$G5="e",Berechnung!B$23,0)</f>
        <v>0</v>
      </c>
      <c r="C28" s="11">
        <f ca="1">IF(Maske!$G5="n",Berechnung!C$22,0)+IF(Maske!$G5="e",Berechnung!C$23,0)</f>
        <v>0</v>
      </c>
      <c r="D28" s="11">
        <f ca="1">IF(Maske!$G5="n",Berechnung!D$22,0)+IF(Maske!$G5="e",Berechnung!D$23,0)</f>
        <v>0</v>
      </c>
      <c r="F28" s="11">
        <f ca="1">MAX(MIN(B$21,Maske!$M5)-B$20,0)*B28</f>
        <v>0</v>
      </c>
      <c r="G28" s="11">
        <f ca="1">MAX(MIN(C$21,Maske!$M5)-C$20,0)*C28</f>
        <v>0</v>
      </c>
      <c r="H28" s="11">
        <f ca="1">MAX(MIN(D$21,Maske!$M5)-D$20,0)*D28</f>
        <v>0</v>
      </c>
      <c r="J28" s="11" t="str">
        <f ca="1">IF(Maske!$G5="n",MIN(Berechnung!J$23,SUM(Berechnung!F28:H28)),"")</f>
        <v/>
      </c>
      <c r="K28" s="11" t="str">
        <f ca="1">IF(Maske!$G5="e",MIN(Berechnung!K$23,SUM(Berechnung!F28:H28)),"")</f>
        <v/>
      </c>
      <c r="M28" s="11">
        <f ca="1">IF(Maske!$H5="ja",Maske!$M5*M$23+Maske!I5,SUM(J28:K28)+Maske!I5)</f>
        <v>0</v>
      </c>
      <c r="O28" s="11" t="str">
        <f t="shared" ca="1" si="5"/>
        <v/>
      </c>
      <c r="P28" s="11">
        <f ca="1">IF(Maske!G5&gt;0,1,0)</f>
        <v>0</v>
      </c>
      <c r="Q28" s="11">
        <f ca="1">IF(Maske!H5&gt;0,1,0)</f>
        <v>0</v>
      </c>
      <c r="R28" s="11">
        <f ca="1">IF(Maske!I5&gt;0,1,0)</f>
        <v>0</v>
      </c>
      <c r="S28" s="11">
        <f t="shared" ca="1" si="6"/>
        <v>0</v>
      </c>
    </row>
    <row r="29" spans="1:19" s="11" customFormat="1" x14ac:dyDescent="0.45">
      <c r="B29" s="11">
        <f ca="1">IF(Maske!$G6="n",Berechnung!B$22,0)+IF(Maske!$G6="e",Berechnung!B$23,0)</f>
        <v>0</v>
      </c>
      <c r="C29" s="11">
        <f ca="1">IF(Maske!$G6="n",Berechnung!C$22,0)+IF(Maske!$G6="e",Berechnung!C$23,0)</f>
        <v>0</v>
      </c>
      <c r="D29" s="11">
        <f ca="1">IF(Maske!$G6="n",Berechnung!D$22,0)+IF(Maske!$G6="e",Berechnung!D$23,0)</f>
        <v>0</v>
      </c>
      <c r="F29" s="11">
        <f ca="1">MAX(MIN(B$21,Maske!$M6)-B$20,0)*B29</f>
        <v>0</v>
      </c>
      <c r="G29" s="11">
        <f ca="1">MAX(MIN(C$21,Maske!$M6)-C$20,0)*C29</f>
        <v>0</v>
      </c>
      <c r="H29" s="11">
        <f ca="1">MAX(MIN(D$21,Maske!$M6)-D$20,0)*D29</f>
        <v>0</v>
      </c>
      <c r="J29" s="11" t="str">
        <f ca="1">IF(Maske!$G6="n",MIN(Berechnung!J$23,SUM(Berechnung!F29:H29)),"")</f>
        <v/>
      </c>
      <c r="K29" s="11" t="str">
        <f ca="1">IF(Maske!$G6="e",MIN(Berechnung!K$23,SUM(Berechnung!F29:H29)),"")</f>
        <v/>
      </c>
      <c r="M29" s="11">
        <f ca="1">IF(Maske!$H6="ja",Maske!$M6*M$23+Maske!I6,SUM(J29:K29)+Maske!I6)</f>
        <v>0</v>
      </c>
      <c r="O29" s="11" t="str">
        <f t="shared" ca="1" si="5"/>
        <v/>
      </c>
      <c r="P29" s="11">
        <f ca="1">IF(Maske!G6&gt;0,1,0)</f>
        <v>0</v>
      </c>
      <c r="Q29" s="11">
        <f ca="1">IF(Maske!H6&gt;0,1,0)</f>
        <v>0</v>
      </c>
      <c r="R29" s="11">
        <f ca="1">IF(Maske!I6&gt;0,1,0)</f>
        <v>0</v>
      </c>
      <c r="S29" s="11">
        <f t="shared" ca="1" si="6"/>
        <v>0</v>
      </c>
    </row>
    <row r="30" spans="1:19" s="11" customFormat="1" x14ac:dyDescent="0.45">
      <c r="B30" s="11">
        <f ca="1">IF(Maske!$G7="n",Berechnung!B$22,0)+IF(Maske!$G7="e",Berechnung!B$23,0)</f>
        <v>0</v>
      </c>
      <c r="C30" s="11">
        <f ca="1">IF(Maske!$G7="n",Berechnung!C$22,0)+IF(Maske!$G7="e",Berechnung!C$23,0)</f>
        <v>0</v>
      </c>
      <c r="D30" s="11">
        <f ca="1">IF(Maske!$G7="n",Berechnung!D$22,0)+IF(Maske!$G7="e",Berechnung!D$23,0)</f>
        <v>0</v>
      </c>
      <c r="F30" s="11">
        <f ca="1">MAX(MIN(B$21,Maske!$M7)-B$20,0)*B30</f>
        <v>0</v>
      </c>
      <c r="G30" s="11">
        <f ca="1">MAX(MIN(C$21,Maske!$M7)-C$20,0)*C30</f>
        <v>0</v>
      </c>
      <c r="H30" s="11">
        <f ca="1">MAX(MIN(D$21,Maske!$M7)-D$20,0)*D30</f>
        <v>0</v>
      </c>
      <c r="J30" s="11" t="str">
        <f ca="1">IF(Maske!$G7="n",MIN(Berechnung!J$23,SUM(Berechnung!F30:H30)),"")</f>
        <v/>
      </c>
      <c r="K30" s="11" t="str">
        <f ca="1">IF(Maske!$G7="e",MIN(Berechnung!K$23,SUM(Berechnung!F30:H30)),"")</f>
        <v/>
      </c>
      <c r="M30" s="11">
        <f ca="1">IF(Maske!$H7="ja",Maske!$M7*M$23+Maske!I7,SUM(J30:K30)+Maske!I7)</f>
        <v>0</v>
      </c>
      <c r="O30" s="11" t="str">
        <f t="shared" ca="1" si="5"/>
        <v/>
      </c>
      <c r="P30" s="11">
        <f ca="1">IF(Maske!G7&gt;0,1,0)</f>
        <v>0</v>
      </c>
      <c r="Q30" s="11">
        <f ca="1">IF(Maske!H7&gt;0,1,0)</f>
        <v>0</v>
      </c>
      <c r="R30" s="11">
        <f ca="1">IF(Maske!I7&gt;0,1,0)</f>
        <v>0</v>
      </c>
      <c r="S30" s="11">
        <f t="shared" ca="1" si="6"/>
        <v>0</v>
      </c>
    </row>
    <row r="31" spans="1:19" s="11" customFormat="1" x14ac:dyDescent="0.45">
      <c r="B31" s="11">
        <f ca="1">IF(Maske!$G8="n",Berechnung!B$22,0)+IF(Maske!$G8="e",Berechnung!B$23,0)</f>
        <v>0</v>
      </c>
      <c r="C31" s="11">
        <f ca="1">IF(Maske!$G8="n",Berechnung!C$22,0)+IF(Maske!$G8="e",Berechnung!C$23,0)</f>
        <v>0</v>
      </c>
      <c r="D31" s="11">
        <f ca="1">IF(Maske!$G8="n",Berechnung!D$22,0)+IF(Maske!$G8="e",Berechnung!D$23,0)</f>
        <v>0</v>
      </c>
      <c r="F31" s="11">
        <f ca="1">MAX(MIN(B$21,Maske!$M8)-B$20,0)*B31</f>
        <v>0</v>
      </c>
      <c r="G31" s="11">
        <f ca="1">MAX(MIN(C$21,Maske!$M8)-C$20,0)*C31</f>
        <v>0</v>
      </c>
      <c r="H31" s="11">
        <f ca="1">MAX(MIN(D$21,Maske!$M8)-D$20,0)*D31</f>
        <v>0</v>
      </c>
      <c r="J31" s="11" t="str">
        <f ca="1">IF(Maske!$G8="n",MIN(Berechnung!J$23,SUM(Berechnung!F31:H31)),"")</f>
        <v/>
      </c>
      <c r="K31" s="11" t="str">
        <f ca="1">IF(Maske!$G8="e",MIN(Berechnung!K$23,SUM(Berechnung!F31:H31)),"")</f>
        <v/>
      </c>
      <c r="M31" s="11">
        <f ca="1">IF(Maske!$H8="ja",Maske!$M8*M$23+Maske!I8,SUM(J31:K31)+Maske!I8)</f>
        <v>0</v>
      </c>
      <c r="O31" s="11" t="str">
        <f t="shared" ca="1" si="5"/>
        <v/>
      </c>
      <c r="P31" s="11">
        <f ca="1">IF(Maske!G8&gt;0,1,0)</f>
        <v>0</v>
      </c>
      <c r="Q31" s="11">
        <f ca="1">IF(Maske!H8&gt;0,1,0)</f>
        <v>0</v>
      </c>
      <c r="R31" s="11">
        <f ca="1">IF(Maske!I8&gt;0,1,0)</f>
        <v>0</v>
      </c>
      <c r="S31" s="11">
        <f t="shared" ca="1" si="6"/>
        <v>0</v>
      </c>
    </row>
    <row r="32" spans="1:19" s="11" customFormat="1" x14ac:dyDescent="0.45">
      <c r="B32" s="11">
        <f ca="1">IF(Maske!$G9="n",Berechnung!B$22,0)+IF(Maske!$G9="e",Berechnung!B$23,0)</f>
        <v>0</v>
      </c>
      <c r="C32" s="11">
        <f ca="1">IF(Maske!$G9="n",Berechnung!C$22,0)+IF(Maske!$G9="e",Berechnung!C$23,0)</f>
        <v>0</v>
      </c>
      <c r="D32" s="11">
        <f ca="1">IF(Maske!$G9="n",Berechnung!D$22,0)+IF(Maske!$G9="e",Berechnung!D$23,0)</f>
        <v>0</v>
      </c>
      <c r="F32" s="11">
        <f ca="1">MAX(MIN(B$21,Maske!$M9)-B$20,0)*B32</f>
        <v>0</v>
      </c>
      <c r="G32" s="11">
        <f ca="1">MAX(MIN(C$21,Maske!$M9)-C$20,0)*C32</f>
        <v>0</v>
      </c>
      <c r="H32" s="11">
        <f ca="1">MAX(MIN(D$21,Maske!$M9)-D$20,0)*D32</f>
        <v>0</v>
      </c>
      <c r="J32" s="11" t="str">
        <f ca="1">IF(Maske!$G9="n",MIN(Berechnung!J$23,SUM(Berechnung!F32:H32)),"")</f>
        <v/>
      </c>
      <c r="K32" s="11" t="str">
        <f ca="1">IF(Maske!$G9="e",MIN(Berechnung!K$23,SUM(Berechnung!F32:H32)),"")</f>
        <v/>
      </c>
      <c r="M32" s="11">
        <f ca="1">IF(Maske!$H9="ja",Maske!$M9*M$23+Maske!I9,SUM(J32:K32)+Maske!I9)</f>
        <v>0</v>
      </c>
      <c r="O32" s="11" t="str">
        <f t="shared" ca="1" si="5"/>
        <v/>
      </c>
      <c r="P32" s="11">
        <f ca="1">IF(Maske!G9&gt;0,1,0)</f>
        <v>0</v>
      </c>
      <c r="Q32" s="11">
        <f ca="1">IF(Maske!H9&gt;0,1,0)</f>
        <v>0</v>
      </c>
      <c r="R32" s="11">
        <f ca="1">IF(Maske!I9&gt;0,1,0)</f>
        <v>0</v>
      </c>
      <c r="S32" s="11">
        <f t="shared" ca="1" si="6"/>
        <v>0</v>
      </c>
    </row>
    <row r="33" spans="1:19" s="11" customFormat="1" x14ac:dyDescent="0.45">
      <c r="B33" s="11">
        <f ca="1">IF(Maske!$G10="n",Berechnung!B$22,0)+IF(Maske!$G10="e",Berechnung!B$23,0)</f>
        <v>0</v>
      </c>
      <c r="C33" s="11">
        <f ca="1">IF(Maske!$G10="n",Berechnung!C$22,0)+IF(Maske!$G10="e",Berechnung!C$23,0)</f>
        <v>0</v>
      </c>
      <c r="D33" s="11">
        <f ca="1">IF(Maske!$G10="n",Berechnung!D$22,0)+IF(Maske!$G10="e",Berechnung!D$23,0)</f>
        <v>0</v>
      </c>
      <c r="F33" s="11">
        <f ca="1">MAX(MIN(B$21,Maske!$M10)-B$20,0)*B33</f>
        <v>0</v>
      </c>
      <c r="G33" s="11">
        <f ca="1">MAX(MIN(C$21,Maske!$M10)-C$20,0)*C33</f>
        <v>0</v>
      </c>
      <c r="H33" s="11">
        <f ca="1">MAX(MIN(D$21,Maske!$M10)-D$20,0)*D33</f>
        <v>0</v>
      </c>
      <c r="J33" s="11" t="str">
        <f ca="1">IF(Maske!$G10="n",MIN(Berechnung!J$23,SUM(Berechnung!F33:H33)),"")</f>
        <v/>
      </c>
      <c r="K33" s="11" t="str">
        <f ca="1">IF(Maske!$G10="e",MIN(Berechnung!K$23,SUM(Berechnung!F33:H33)),"")</f>
        <v/>
      </c>
      <c r="M33" s="11">
        <f ca="1">IF(Maske!$H10="ja",Maske!$M10*M$23+Maske!I10,SUM(J33:K33)+Maske!I10)</f>
        <v>0</v>
      </c>
      <c r="O33" s="11" t="str">
        <f t="shared" ca="1" si="5"/>
        <v/>
      </c>
      <c r="P33" s="11">
        <f ca="1">IF(Maske!G10&gt;0,1,0)</f>
        <v>0</v>
      </c>
      <c r="Q33" s="11">
        <f ca="1">IF(Maske!H10&gt;0,1,0)</f>
        <v>0</v>
      </c>
      <c r="R33" s="11">
        <f ca="1">IF(Maske!I10&gt;0,1,0)</f>
        <v>0</v>
      </c>
      <c r="S33" s="11">
        <f t="shared" ca="1" si="6"/>
        <v>0</v>
      </c>
    </row>
    <row r="34" spans="1:19" s="11" customFormat="1" x14ac:dyDescent="0.45">
      <c r="B34" s="11">
        <f ca="1">IF(Maske!$G11="n",Berechnung!B$22,0)+IF(Maske!$G11="e",Berechnung!B$23,0)</f>
        <v>0</v>
      </c>
      <c r="C34" s="11">
        <f ca="1">IF(Maske!$G11="n",Berechnung!C$22,0)+IF(Maske!$G11="e",Berechnung!C$23,0)</f>
        <v>0</v>
      </c>
      <c r="D34" s="11">
        <f ca="1">IF(Maske!$G11="n",Berechnung!D$22,0)+IF(Maske!$G11="e",Berechnung!D$23,0)</f>
        <v>0</v>
      </c>
      <c r="F34" s="11">
        <f ca="1">MAX(MIN(B$21,Maske!$M11)-B$20,0)*B34</f>
        <v>0</v>
      </c>
      <c r="G34" s="11">
        <f ca="1">MAX(MIN(C$21,Maske!$M11)-C$20,0)*C34</f>
        <v>0</v>
      </c>
      <c r="H34" s="11">
        <f ca="1">MAX(MIN(D$21,Maske!$M11)-D$20,0)*D34</f>
        <v>0</v>
      </c>
      <c r="J34" s="11" t="str">
        <f ca="1">IF(Maske!$G11="n",MIN(Berechnung!J$23,SUM(Berechnung!F34:H34)),"")</f>
        <v/>
      </c>
      <c r="K34" s="11" t="str">
        <f ca="1">IF(Maske!$G11="e",MIN(Berechnung!K$23,SUM(Berechnung!F34:H34)),"")</f>
        <v/>
      </c>
      <c r="M34" s="11">
        <f ca="1">IF(Maske!$H11="ja",Maske!$M11*M$23+Maske!I11,SUM(J34:K34)+Maske!I11)</f>
        <v>0</v>
      </c>
      <c r="O34" s="11" t="str">
        <f t="shared" ca="1" si="5"/>
        <v/>
      </c>
      <c r="P34" s="11">
        <f ca="1">IF(Maske!G11&gt;0,1,0)</f>
        <v>0</v>
      </c>
      <c r="Q34" s="11">
        <f ca="1">IF(Maske!H11&gt;0,1,0)</f>
        <v>0</v>
      </c>
      <c r="R34" s="11">
        <f ca="1">IF(Maske!I11&gt;0,1,0)</f>
        <v>0</v>
      </c>
      <c r="S34" s="11">
        <f t="shared" ca="1" si="6"/>
        <v>0</v>
      </c>
    </row>
    <row r="35" spans="1:19" s="11" customFormat="1" x14ac:dyDescent="0.45">
      <c r="B35" s="11">
        <f ca="1">IF(Maske!$G12="n",Berechnung!B$22,0)+IF(Maske!$G12="e",Berechnung!B$23,0)</f>
        <v>0</v>
      </c>
      <c r="C35" s="11">
        <f ca="1">IF(Maske!$G12="n",Berechnung!C$22,0)+IF(Maske!$G12="e",Berechnung!C$23,0)</f>
        <v>0</v>
      </c>
      <c r="D35" s="11">
        <f ca="1">IF(Maske!$G12="n",Berechnung!D$22,0)+IF(Maske!$G12="e",Berechnung!D$23,0)</f>
        <v>0</v>
      </c>
      <c r="F35" s="11">
        <f ca="1">MAX(MIN(B$21,Maske!$M12)-B$20,0)*B35</f>
        <v>0</v>
      </c>
      <c r="G35" s="11">
        <f ca="1">MAX(MIN(C$21,Maske!$M12)-C$20,0)*C35</f>
        <v>0</v>
      </c>
      <c r="H35" s="11">
        <f ca="1">MAX(MIN(D$21,Maske!$M12)-D$20,0)*D35</f>
        <v>0</v>
      </c>
      <c r="J35" s="11" t="str">
        <f ca="1">IF(Maske!$G12="n",MIN(Berechnung!J$23,SUM(Berechnung!F35:H35)),"")</f>
        <v/>
      </c>
      <c r="K35" s="11" t="str">
        <f ca="1">IF(Maske!$G12="e",MIN(Berechnung!K$23,SUM(Berechnung!F35:H35)),"")</f>
        <v/>
      </c>
      <c r="M35" s="11">
        <f ca="1">IF(Maske!$H12="ja",Maske!$M12*M$23+Maske!I12,SUM(J35:K35)+Maske!I12)</f>
        <v>0</v>
      </c>
      <c r="O35" s="11" t="str">
        <f t="shared" ca="1" si="5"/>
        <v/>
      </c>
      <c r="P35" s="11">
        <f ca="1">IF(Maske!G12&gt;0,1,0)</f>
        <v>0</v>
      </c>
      <c r="Q35" s="11">
        <f ca="1">IF(Maske!H12&gt;0,1,0)</f>
        <v>0</v>
      </c>
      <c r="R35" s="11">
        <f ca="1">IF(Maske!I12&gt;0,1,0)</f>
        <v>0</v>
      </c>
      <c r="S35" s="11">
        <f t="shared" ca="1" si="6"/>
        <v>0</v>
      </c>
    </row>
    <row r="36" spans="1:19" s="11" customFormat="1" x14ac:dyDescent="0.45"/>
    <row r="37" spans="1:19" s="11" customFormat="1" x14ac:dyDescent="0.45">
      <c r="A37" s="11">
        <v>153</v>
      </c>
    </row>
    <row r="38" spans="1:19" s="11" customFormat="1" x14ac:dyDescent="0.45"/>
    <row r="39" spans="1:19" s="11" customFormat="1" x14ac:dyDescent="0.45">
      <c r="A39" s="11">
        <f ca="1">MIN(IF(Maske!P2,Maske!P2,0),A$37*O8)</f>
        <v>0</v>
      </c>
    </row>
    <row r="40" spans="1:19" s="11" customFormat="1" x14ac:dyDescent="0.45">
      <c r="A40" s="11">
        <f ca="1">MIN(IF(Maske!P3,Maske!P3,0),A$37*O9)</f>
        <v>0</v>
      </c>
    </row>
    <row r="41" spans="1:19" s="11" customFormat="1" x14ac:dyDescent="0.45">
      <c r="A41" s="11">
        <f ca="1">MIN(IF(Maske!P4,Maske!P4,0),A$37*O10)</f>
        <v>0</v>
      </c>
    </row>
    <row r="42" spans="1:19" s="11" customFormat="1" x14ac:dyDescent="0.45">
      <c r="A42" s="11">
        <f ca="1">MIN(IF(Maske!P5,Maske!P5,0),A$37*O11)</f>
        <v>0</v>
      </c>
    </row>
    <row r="43" spans="1:19" s="11" customFormat="1" x14ac:dyDescent="0.45">
      <c r="A43" s="11">
        <f ca="1">MIN(IF(Maske!P6,Maske!P6,0),A$37*O12)</f>
        <v>0</v>
      </c>
    </row>
    <row r="44" spans="1:19" s="11" customFormat="1" x14ac:dyDescent="0.45">
      <c r="A44" s="11">
        <f ca="1">MIN(IF(Maske!P7,Maske!P7,0),A$37*O13)</f>
        <v>0</v>
      </c>
    </row>
    <row r="45" spans="1:19" s="11" customFormat="1" x14ac:dyDescent="0.45">
      <c r="A45" s="11">
        <f ca="1">MIN(IF(Maske!P8,Maske!P8,0),A$37*O14)</f>
        <v>0</v>
      </c>
    </row>
    <row r="46" spans="1:19" s="11" customFormat="1" x14ac:dyDescent="0.45">
      <c r="A46" s="11">
        <f ca="1">MIN(IF(Maske!P9,Maske!P9,0),A$37*O15)</f>
        <v>0</v>
      </c>
    </row>
    <row r="47" spans="1:19" s="11" customFormat="1" x14ac:dyDescent="0.45">
      <c r="A47" s="11">
        <f ca="1">MIN(IF(Maske!P10,Maske!P10,0),A$37*O16)</f>
        <v>0</v>
      </c>
    </row>
    <row r="48" spans="1:19" s="11" customFormat="1" x14ac:dyDescent="0.45">
      <c r="A48" s="11">
        <f ca="1">MIN(IF(Maske!P11,Maske!P11,0),A$37*O17)</f>
        <v>0</v>
      </c>
    </row>
    <row r="49" spans="1:1" s="11" customFormat="1" x14ac:dyDescent="0.45">
      <c r="A49" s="11">
        <f ca="1">MIN(IF(Maske!P12,Maske!P12,0),A$37*O18)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Vorderseite</vt:lpstr>
      <vt:lpstr>Rückseite</vt:lpstr>
      <vt:lpstr>Maske</vt:lpstr>
      <vt:lpstr>Berechnung</vt:lpstr>
      <vt:lpstr>Maske!Druckbereich</vt:lpstr>
      <vt:lpstr>Rückseite!Druckbereich</vt:lpstr>
      <vt:lpstr>Vorderseite!Druckbereich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Kepplinger Bernhard</dc:creator>
  <cp:lastModifiedBy>HARTINGER Gerhard</cp:lastModifiedBy>
  <cp:lastPrinted>2025-03-27T08:43:30Z</cp:lastPrinted>
  <dcterms:created xsi:type="dcterms:W3CDTF">2025-01-29T05:34:24Z</dcterms:created>
  <dcterms:modified xsi:type="dcterms:W3CDTF">2025-04-22T15:42:23Z</dcterms:modified>
</cp:coreProperties>
</file>